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erhverv.sharepoint.com/sites/ITBsekretariat879/Delte dokumenter/Kommunikation/5. Analyser og Rapporter/Branchetal/E-indkomst fra DS/"/>
    </mc:Choice>
  </mc:AlternateContent>
  <xr:revisionPtr revIDLastSave="59" documentId="8_{D89CFC30-48CD-4AA0-8F34-8E23738B9303}" xr6:coauthVersionLast="47" xr6:coauthVersionMax="47" xr10:uidLastSave="{031F42C2-D4ED-45D2-BCA0-15B238CCA69F}"/>
  <bookViews>
    <workbookView xWindow="-120" yWindow="-120" windowWidth="29040" windowHeight="1584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4" l="1"/>
  <c r="I15" i="4"/>
  <c r="J15" i="3" l="1"/>
  <c r="I15" i="3"/>
  <c r="J22" i="2"/>
  <c r="I22" i="2"/>
  <c r="BB5" i="2"/>
  <c r="J20" i="1"/>
  <c r="I20" i="1"/>
  <c r="J18" i="2"/>
  <c r="I18" i="2"/>
  <c r="BA5" i="2"/>
  <c r="AZ5" i="2"/>
  <c r="AY5" i="2"/>
  <c r="AX5" i="2"/>
  <c r="AW5" i="2" l="1"/>
  <c r="AV5" i="2" l="1"/>
  <c r="AU5" i="2" l="1"/>
  <c r="AT5" i="2" l="1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B5" i="2"/>
  <c r="K20" i="1" l="1"/>
  <c r="L20" i="1" s="1"/>
  <c r="K22" i="2" l="1"/>
  <c r="L22" i="2" s="1"/>
  <c r="K16" i="1"/>
  <c r="L16" i="1" s="1"/>
  <c r="K15" i="4"/>
  <c r="L15" i="4" s="1"/>
  <c r="K15" i="3"/>
  <c r="L15" i="3" s="1"/>
  <c r="K18" i="2" l="1"/>
  <c r="L18" i="2" s="1"/>
</calcChain>
</file>

<file path=xl/sharedStrings.xml><?xml version="1.0" encoding="utf-8"?>
<sst xmlns="http://schemas.openxmlformats.org/spreadsheetml/2006/main" count="434" uniqueCount="74">
  <si>
    <t>Antal fuldtidsansatte, sæsonkorrigeret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</si>
  <si>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</si>
  <si>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</si>
  <si>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</si>
  <si>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</si>
  <si>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</si>
  <si>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</si>
  <si>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</si>
  <si>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</si>
  <si>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</si>
  <si>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</si>
  <si>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</si>
  <si>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</si>
  <si>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</si>
  <si>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</si>
  <si>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</si>
  <si>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</si>
  <si>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</si>
  <si>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</si>
  <si>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</si>
  <si>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</si>
  <si>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</si>
  <si>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</si>
  <si>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</si>
  <si>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</si>
  <si>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</si>
  <si>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</si>
  <si>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It-branchen i alt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</si>
  <si>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</si>
  <si>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</si>
  <si>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</si>
  <si>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</si>
  <si>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</si>
  <si>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</si>
  <si>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</si>
  <si>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</si>
  <si>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Forskel i %</t>
  </si>
  <si>
    <t>i mio. kr.</t>
  </si>
  <si>
    <t>i %</t>
  </si>
  <si>
    <t>Omsætning kvartalsvis, mio. kr. løbende priser, sæsonkorrigeret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</si>
  <si>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</si>
  <si>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</si>
  <si>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</si>
  <si>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</si>
  <si>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</si>
  <si>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</si>
  <si>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</si>
  <si>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</si>
  <si>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</si>
  <si>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</si>
  <si>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</si>
  <si>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</si>
  <si>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</si>
  <si>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</si>
  <si>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</si>
  <si>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</si>
  <si>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Eksport kvartalsvis, mio. kr. løbende priser, sæsonkorrigeret</t>
  </si>
  <si>
    <t>Procent af samlede omsætning</t>
  </si>
  <si>
    <t>2019K3</t>
  </si>
  <si>
    <t>2019K4</t>
  </si>
  <si>
    <t>Samlet omsætning i it-branchen</t>
  </si>
  <si>
    <t>Samlet eksport i It-branchen</t>
  </si>
  <si>
    <t>2020K1</t>
  </si>
  <si>
    <t>Gennemsnitlig månedsløn, faste priser, sæsonkorrigeret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</si>
  <si>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</si>
  <si>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</si>
  <si>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</si>
  <si>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</si>
  <si>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</si>
  <si>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</si>
  <si>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</si>
  <si>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</si>
  <si>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K1 2022</t>
  </si>
  <si>
    <t>K1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</si>
</sst>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#,##0\ _k_r_.;[Red]#,##0\ _k_r_."/>
    <numFmt numFmtId="167" formatCode="#,##0;[Red]#,##0"/>
    <numFmt numFmtId="168" formatCode="#,##0_ ;[Red]\-#,##0\ 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/>
    <xf numFmtId="3" fontId="4" fillId="3" borderId="0" applyNumberFormat="0" applyAlignment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Fill="1" applyProtection="1"/>
    <xf numFmtId="0" fontId="2" fillId="0" borderId="0" xfId="0" applyFont="1" applyBorder="1"/>
    <xf numFmtId="0" fontId="0" fillId="0" borderId="0" xfId="0" applyBorder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Fill="1" applyProtection="1"/>
    <xf numFmtId="3" fontId="0" fillId="0" borderId="0" xfId="0" applyNumberFormat="1" applyFont="1" applyAlignment="1">
      <alignment horizontal="righ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0" fontId="0" fillId="0" borderId="0" xfId="0" applyFont="1" applyFill="1" applyProtection="1"/>
    <xf numFmtId="0" fontId="2" fillId="0" borderId="0" xfId="0" applyFont="1"/>
    <xf numFmtId="3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66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166" fontId="0" fillId="0" borderId="0" xfId="0" applyNumberFormat="1" applyFont="1" applyBorder="1"/>
    <xf numFmtId="3" fontId="0" fillId="0" borderId="0" xfId="0" applyNumberFormat="1" applyFont="1" applyFill="1" applyProtection="1"/>
    <xf numFmtId="3" fontId="0" fillId="0" borderId="0" xfId="0" applyNumberFormat="1" applyFont="1"/>
    <xf numFmtId="0" fontId="0" fillId="0" borderId="0" xfId="0" applyFont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0" fillId="0" borderId="0" xfId="0" applyNumberFormat="1" applyFont="1" applyBorder="1"/>
    <xf numFmtId="2" fontId="0" fillId="0" borderId="0" xfId="0" applyNumberFormat="1" applyFont="1"/>
    <xf numFmtId="164" fontId="0" fillId="0" borderId="0" xfId="0" applyNumberFormat="1" applyFont="1"/>
    <xf numFmtId="166" fontId="1" fillId="0" borderId="0" xfId="0" applyNumberFormat="1" applyFont="1" applyFill="1"/>
    <xf numFmtId="166" fontId="0" fillId="0" borderId="0" xfId="0" applyNumberFormat="1" applyFont="1" applyFill="1" applyAlignment="1">
      <alignment horizontal="right" vertical="center"/>
    </xf>
    <xf numFmtId="166" fontId="0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3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166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6" fontId="0" fillId="0" borderId="0" xfId="0" applyNumberFormat="1" applyFont="1" applyFill="1" applyAlignment="1">
      <alignment vertical="center"/>
    </xf>
    <xf numFmtId="167" fontId="0" fillId="0" borderId="0" xfId="0" applyNumberFormat="1" applyFont="1" applyAlignment="1"/>
    <xf numFmtId="167" fontId="0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center" vertical="center"/>
    </xf>
    <xf numFmtId="3" fontId="0" fillId="0" borderId="0" xfId="0" applyNumberFormat="1" applyBorder="1"/>
    <xf numFmtId="167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168" fontId="0" fillId="0" borderId="0" xfId="0" applyNumberFormat="1" applyFont="1"/>
    <xf numFmtId="168" fontId="0" fillId="0" borderId="0" xfId="0" applyNumberFormat="1" applyFont="1" applyFill="1"/>
  </cellXfs>
  <cellStyles count="3">
    <cellStyle name="Baggrundsformat" xfId="2" xr:uid="{DE7E6DC9-8623-4E7E-A3BB-46F934E87084}"/>
    <cellStyle name="Inputformat" xfId="1" xr:uid="{CFF367B7-6624-4BD5-A464-ADFF463DEC7E}"/>
    <cellStyle name="Normal" xfId="0" builtinId="0"/>
  </cellStyles>
  <dxfs count="0"/>
  <tableStyles count="0" defaultTableStyle="TableStyleMedium2" defaultPivotStyle="PivotStyleLight16"/>
  <colors>
    <mruColors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kvartalsvis, sæsonkorrigeret)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Omsætning!$B$2:$BB$2</c:f>
              <c:strCache>
                <c:ptCount val="53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</c:strCache>
            </c:strRef>
          </c:cat>
          <c:val>
            <c:numRef>
              <c:f>Omsætning!$B$3:$BB$3</c:f>
              <c:numCache>
                <c:formatCode>#,##0</c:formatCode>
                <c:ptCount val="53"/>
                <c:pt idx="0">
                  <c:v>42711.196471773401</c:v>
                </c:pt>
                <c:pt idx="1">
                  <c:v>41974.933546838001</c:v>
                </c:pt>
                <c:pt idx="2">
                  <c:v>42079.850636133597</c:v>
                </c:pt>
                <c:pt idx="3">
                  <c:v>42105.378595206501</c:v>
                </c:pt>
                <c:pt idx="4">
                  <c:v>43665.5096436237</c:v>
                </c:pt>
                <c:pt idx="5">
                  <c:v>46549.774024287202</c:v>
                </c:pt>
                <c:pt idx="6">
                  <c:v>47041.016570952597</c:v>
                </c:pt>
                <c:pt idx="7">
                  <c:v>47372.222909461903</c:v>
                </c:pt>
                <c:pt idx="8">
                  <c:v>47441.967578783398</c:v>
                </c:pt>
                <c:pt idx="9">
                  <c:v>47735.637535388203</c:v>
                </c:pt>
                <c:pt idx="10">
                  <c:v>47920.235376630597</c:v>
                </c:pt>
                <c:pt idx="11">
                  <c:v>47835.102945225502</c:v>
                </c:pt>
                <c:pt idx="12">
                  <c:v>47921.505717985303</c:v>
                </c:pt>
                <c:pt idx="13">
                  <c:v>49956.600553549899</c:v>
                </c:pt>
                <c:pt idx="14">
                  <c:v>47767.937222936802</c:v>
                </c:pt>
                <c:pt idx="15">
                  <c:v>47499.869274654899</c:v>
                </c:pt>
                <c:pt idx="16">
                  <c:v>46855.485261750102</c:v>
                </c:pt>
                <c:pt idx="17">
                  <c:v>46309.478841509197</c:v>
                </c:pt>
                <c:pt idx="18">
                  <c:v>48124.6159821974</c:v>
                </c:pt>
                <c:pt idx="19">
                  <c:v>46297.124460150902</c:v>
                </c:pt>
                <c:pt idx="20">
                  <c:v>47538.872238860502</c:v>
                </c:pt>
                <c:pt idx="21">
                  <c:v>47757.971468427597</c:v>
                </c:pt>
                <c:pt idx="22">
                  <c:v>49828.224009860904</c:v>
                </c:pt>
                <c:pt idx="23">
                  <c:v>50631.903032686801</c:v>
                </c:pt>
                <c:pt idx="24">
                  <c:v>51791.897801058498</c:v>
                </c:pt>
                <c:pt idx="25">
                  <c:v>52746.9381440707</c:v>
                </c:pt>
                <c:pt idx="26">
                  <c:v>52423.1239932381</c:v>
                </c:pt>
                <c:pt idx="27">
                  <c:v>52937.553875859703</c:v>
                </c:pt>
                <c:pt idx="28">
                  <c:v>52269.625721418699</c:v>
                </c:pt>
                <c:pt idx="29">
                  <c:v>52910.893236474498</c:v>
                </c:pt>
                <c:pt idx="30">
                  <c:v>52987.197073589501</c:v>
                </c:pt>
                <c:pt idx="31">
                  <c:v>55248.886970658699</c:v>
                </c:pt>
                <c:pt idx="32">
                  <c:v>55004.225055004397</c:v>
                </c:pt>
                <c:pt idx="33">
                  <c:v>55629.410326361503</c:v>
                </c:pt>
                <c:pt idx="34">
                  <c:v>56209.219155577201</c:v>
                </c:pt>
                <c:pt idx="35">
                  <c:v>55624.688376428603</c:v>
                </c:pt>
                <c:pt idx="36">
                  <c:v>55514.746291257899</c:v>
                </c:pt>
                <c:pt idx="37">
                  <c:v>57907.031716097699</c:v>
                </c:pt>
                <c:pt idx="38">
                  <c:v>56959.126585717298</c:v>
                </c:pt>
                <c:pt idx="39">
                  <c:v>58764.222787600302</c:v>
                </c:pt>
                <c:pt idx="40">
                  <c:v>58924.504334709498</c:v>
                </c:pt>
                <c:pt idx="41">
                  <c:v>58920.1955583905</c:v>
                </c:pt>
                <c:pt idx="42">
                  <c:v>60862.948072765197</c:v>
                </c:pt>
                <c:pt idx="43">
                  <c:v>60690.271612947698</c:v>
                </c:pt>
                <c:pt idx="44">
                  <c:v>62022.556265767198</c:v>
                </c:pt>
                <c:pt idx="45">
                  <c:v>60175.711754353601</c:v>
                </c:pt>
                <c:pt idx="46">
                  <c:v>63299.065937785097</c:v>
                </c:pt>
                <c:pt idx="47">
                  <c:v>63696.179343006399</c:v>
                </c:pt>
                <c:pt idx="48">
                  <c:v>69486.4214943978</c:v>
                </c:pt>
                <c:pt idx="49">
                  <c:v>70239.755118327594</c:v>
                </c:pt>
                <c:pt idx="50">
                  <c:v>71075.810147301905</c:v>
                </c:pt>
                <c:pt idx="51">
                  <c:v>72866.163106616994</c:v>
                </c:pt>
                <c:pt idx="52" formatCode="#,##0;[Red]#,##0">
                  <c:v>74075.629121369901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75000"/>
          <c:min val="4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kvartalsvis, 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Eksport!$B$2:$BB$2</c:f>
              <c:strCache>
                <c:ptCount val="53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</c:strCache>
            </c:strRef>
          </c:cat>
          <c:val>
            <c:numRef>
              <c:f>Eksport!$B$3:$BB$3</c:f>
              <c:numCache>
                <c:formatCode>#,##0</c:formatCode>
                <c:ptCount val="53"/>
                <c:pt idx="0">
                  <c:v>7089</c:v>
                </c:pt>
                <c:pt idx="1">
                  <c:v>6990</c:v>
                </c:pt>
                <c:pt idx="2">
                  <c:v>8843</c:v>
                </c:pt>
                <c:pt idx="3">
                  <c:v>8631</c:v>
                </c:pt>
                <c:pt idx="4">
                  <c:v>10560</c:v>
                </c:pt>
                <c:pt idx="5">
                  <c:v>9493</c:v>
                </c:pt>
                <c:pt idx="6">
                  <c:v>11601</c:v>
                </c:pt>
                <c:pt idx="7">
                  <c:v>10370</c:v>
                </c:pt>
                <c:pt idx="8">
                  <c:v>10737</c:v>
                </c:pt>
                <c:pt idx="9">
                  <c:v>9776</c:v>
                </c:pt>
                <c:pt idx="10">
                  <c:v>12514</c:v>
                </c:pt>
                <c:pt idx="11">
                  <c:v>10246</c:v>
                </c:pt>
                <c:pt idx="12">
                  <c:v>10903</c:v>
                </c:pt>
                <c:pt idx="13">
                  <c:v>9797</c:v>
                </c:pt>
                <c:pt idx="14">
                  <c:v>11716</c:v>
                </c:pt>
                <c:pt idx="15">
                  <c:v>10401</c:v>
                </c:pt>
                <c:pt idx="16">
                  <c:v>10370</c:v>
                </c:pt>
                <c:pt idx="17">
                  <c:v>11226</c:v>
                </c:pt>
                <c:pt idx="18">
                  <c:v>12118</c:v>
                </c:pt>
                <c:pt idx="19">
                  <c:v>11507</c:v>
                </c:pt>
                <c:pt idx="20">
                  <c:v>11139</c:v>
                </c:pt>
                <c:pt idx="21">
                  <c:v>12772</c:v>
                </c:pt>
                <c:pt idx="22">
                  <c:v>16658</c:v>
                </c:pt>
                <c:pt idx="23">
                  <c:v>15078</c:v>
                </c:pt>
                <c:pt idx="24">
                  <c:v>15474</c:v>
                </c:pt>
                <c:pt idx="25">
                  <c:v>14162</c:v>
                </c:pt>
                <c:pt idx="26">
                  <c:v>17805</c:v>
                </c:pt>
                <c:pt idx="27">
                  <c:v>14426</c:v>
                </c:pt>
                <c:pt idx="28">
                  <c:v>14740</c:v>
                </c:pt>
                <c:pt idx="29">
                  <c:v>14366</c:v>
                </c:pt>
                <c:pt idx="30">
                  <c:v>19129</c:v>
                </c:pt>
                <c:pt idx="31">
                  <c:v>16201</c:v>
                </c:pt>
                <c:pt idx="32">
                  <c:v>16059</c:v>
                </c:pt>
                <c:pt idx="33">
                  <c:v>16101</c:v>
                </c:pt>
                <c:pt idx="34">
                  <c:v>19552</c:v>
                </c:pt>
                <c:pt idx="35">
                  <c:v>15720</c:v>
                </c:pt>
                <c:pt idx="36">
                  <c:v>16472</c:v>
                </c:pt>
                <c:pt idx="37">
                  <c:v>15619</c:v>
                </c:pt>
                <c:pt idx="38">
                  <c:v>21191</c:v>
                </c:pt>
                <c:pt idx="39">
                  <c:v>18351</c:v>
                </c:pt>
                <c:pt idx="40">
                  <c:v>18100</c:v>
                </c:pt>
                <c:pt idx="41">
                  <c:v>17922</c:v>
                </c:pt>
                <c:pt idx="42">
                  <c:v>22246</c:v>
                </c:pt>
                <c:pt idx="43">
                  <c:v>20346</c:v>
                </c:pt>
                <c:pt idx="44">
                  <c:v>18549</c:v>
                </c:pt>
                <c:pt idx="45">
                  <c:v>19158</c:v>
                </c:pt>
                <c:pt idx="46">
                  <c:v>23707</c:v>
                </c:pt>
                <c:pt idx="47">
                  <c:v>24875</c:v>
                </c:pt>
                <c:pt idx="48">
                  <c:v>23659</c:v>
                </c:pt>
                <c:pt idx="49">
                  <c:v>23555</c:v>
                </c:pt>
                <c:pt idx="50">
                  <c:v>30237</c:v>
                </c:pt>
                <c:pt idx="51">
                  <c:v>26138</c:v>
                </c:pt>
                <c:pt idx="52">
                  <c:v>26138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Fuldtidsansatte 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Beskæftigede!$B$2:$AL$2</c:f>
              <c:strCache>
                <c:ptCount val="37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</c:strCache>
            </c:strRef>
          </c:cat>
          <c:val>
            <c:numRef>
              <c:f>Beskæftigede!$B$3:$AL$3</c:f>
              <c:numCache>
                <c:formatCode>#,##0</c:formatCode>
                <c:ptCount val="37"/>
                <c:pt idx="0">
                  <c:v>79334.229574651807</c:v>
                </c:pt>
                <c:pt idx="1">
                  <c:v>79121.138964677593</c:v>
                </c:pt>
                <c:pt idx="2">
                  <c:v>79338.186783558296</c:v>
                </c:pt>
                <c:pt idx="3">
                  <c:v>79295.101966386603</c:v>
                </c:pt>
                <c:pt idx="4">
                  <c:v>79643.109843590195</c:v>
                </c:pt>
                <c:pt idx="5">
                  <c:v>80167.039781748303</c:v>
                </c:pt>
                <c:pt idx="6">
                  <c:v>80495.763964797807</c:v>
                </c:pt>
                <c:pt idx="7">
                  <c:v>79895.746881053798</c:v>
                </c:pt>
                <c:pt idx="8">
                  <c:v>80517.327060466894</c:v>
                </c:pt>
                <c:pt idx="9">
                  <c:v>81012.871087662294</c:v>
                </c:pt>
                <c:pt idx="10">
                  <c:v>81499.145509637194</c:v>
                </c:pt>
                <c:pt idx="11">
                  <c:v>82476.555450255604</c:v>
                </c:pt>
                <c:pt idx="12">
                  <c:v>82753.437214259306</c:v>
                </c:pt>
                <c:pt idx="13">
                  <c:v>83554.153548503105</c:v>
                </c:pt>
                <c:pt idx="14">
                  <c:v>84173.167096498597</c:v>
                </c:pt>
                <c:pt idx="15">
                  <c:v>84595.955031709003</c:v>
                </c:pt>
                <c:pt idx="16">
                  <c:v>85495.601238128802</c:v>
                </c:pt>
                <c:pt idx="17">
                  <c:v>85798.920295379197</c:v>
                </c:pt>
                <c:pt idx="18">
                  <c:v>86616.089603927394</c:v>
                </c:pt>
                <c:pt idx="19">
                  <c:v>87255.795028766195</c:v>
                </c:pt>
                <c:pt idx="20">
                  <c:v>88286.003428102005</c:v>
                </c:pt>
                <c:pt idx="21">
                  <c:v>89046.126312711698</c:v>
                </c:pt>
                <c:pt idx="22">
                  <c:v>89955.535211540293</c:v>
                </c:pt>
                <c:pt idx="23">
                  <c:v>90183.998670442597</c:v>
                </c:pt>
                <c:pt idx="24">
                  <c:v>90920.388627435706</c:v>
                </c:pt>
                <c:pt idx="25">
                  <c:v>91682.241628443095</c:v>
                </c:pt>
                <c:pt idx="26">
                  <c:v>93379.348200071996</c:v>
                </c:pt>
                <c:pt idx="27">
                  <c:v>94298.5623840427</c:v>
                </c:pt>
                <c:pt idx="28">
                  <c:v>94162.361705543997</c:v>
                </c:pt>
                <c:pt idx="29">
                  <c:v>93899.190261548603</c:v>
                </c:pt>
                <c:pt idx="30">
                  <c:v>94079.250218191199</c:v>
                </c:pt>
                <c:pt idx="31">
                  <c:v>95188.7497093696</c:v>
                </c:pt>
                <c:pt idx="32">
                  <c:v>96827.213176261706</c:v>
                </c:pt>
                <c:pt idx="33">
                  <c:v>98540.972261709801</c:v>
                </c:pt>
                <c:pt idx="34">
                  <c:v>99875.783677666899</c:v>
                </c:pt>
                <c:pt idx="35">
                  <c:v>101333.443749976</c:v>
                </c:pt>
                <c:pt idx="36">
                  <c:v>102937.405305173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05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Gennemsnitlig månedsløn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Løn!$B$2:$AL$2</c:f>
              <c:strCache>
                <c:ptCount val="37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</c:strCache>
            </c:strRef>
          </c:cat>
          <c:val>
            <c:numRef>
              <c:f>Løn!$B$3:$AL$3</c:f>
              <c:numCache>
                <c:formatCode>#,##0</c:formatCode>
                <c:ptCount val="37"/>
                <c:pt idx="0">
                  <c:v>45365.132025645296</c:v>
                </c:pt>
                <c:pt idx="1">
                  <c:v>45342.051163168384</c:v>
                </c:pt>
                <c:pt idx="2">
                  <c:v>45743.462489007041</c:v>
                </c:pt>
                <c:pt idx="3">
                  <c:v>45833.104399923381</c:v>
                </c:pt>
                <c:pt idx="4">
                  <c:v>45542.430273934333</c:v>
                </c:pt>
                <c:pt idx="5">
                  <c:v>46078.581216310289</c:v>
                </c:pt>
                <c:pt idx="6">
                  <c:v>46075.97870108307</c:v>
                </c:pt>
                <c:pt idx="7">
                  <c:v>46537.363034291542</c:v>
                </c:pt>
                <c:pt idx="8">
                  <c:v>46801.35696897225</c:v>
                </c:pt>
                <c:pt idx="9">
                  <c:v>47228.282983779551</c:v>
                </c:pt>
                <c:pt idx="10">
                  <c:v>47310.933444429247</c:v>
                </c:pt>
                <c:pt idx="11">
                  <c:v>47297.952980209528</c:v>
                </c:pt>
                <c:pt idx="12">
                  <c:v>47791.006668714341</c:v>
                </c:pt>
                <c:pt idx="13">
                  <c:v>47376.069532652822</c:v>
                </c:pt>
                <c:pt idx="14">
                  <c:v>47560.281891840503</c:v>
                </c:pt>
                <c:pt idx="15">
                  <c:v>47900.333108428902</c:v>
                </c:pt>
                <c:pt idx="16">
                  <c:v>47813.13117384191</c:v>
                </c:pt>
                <c:pt idx="17">
                  <c:v>47936.831813895289</c:v>
                </c:pt>
                <c:pt idx="18">
                  <c:v>48269.489710879228</c:v>
                </c:pt>
                <c:pt idx="19">
                  <c:v>48656.001983873786</c:v>
                </c:pt>
                <c:pt idx="20">
                  <c:v>48569.687002945255</c:v>
                </c:pt>
                <c:pt idx="21">
                  <c:v>50220.615618540127</c:v>
                </c:pt>
                <c:pt idx="22">
                  <c:v>48999.114807226106</c:v>
                </c:pt>
                <c:pt idx="23">
                  <c:v>49506.358874187725</c:v>
                </c:pt>
                <c:pt idx="24">
                  <c:v>49721.259089854961</c:v>
                </c:pt>
                <c:pt idx="25">
                  <c:v>49956.435556983422</c:v>
                </c:pt>
                <c:pt idx="26">
                  <c:v>49964.444725276378</c:v>
                </c:pt>
                <c:pt idx="27">
                  <c:v>50246.779973147321</c:v>
                </c:pt>
                <c:pt idx="28">
                  <c:v>49777.925106454342</c:v>
                </c:pt>
                <c:pt idx="29">
                  <c:v>50146.824757420174</c:v>
                </c:pt>
                <c:pt idx="30">
                  <c:v>50521.490185574636</c:v>
                </c:pt>
                <c:pt idx="31">
                  <c:v>50981.282699416093</c:v>
                </c:pt>
                <c:pt idx="32">
                  <c:v>51044.54883298184</c:v>
                </c:pt>
                <c:pt idx="33">
                  <c:v>51342.901461248955</c:v>
                </c:pt>
                <c:pt idx="34">
                  <c:v>52003.398025530892</c:v>
                </c:pt>
                <c:pt idx="35">
                  <c:v>52267.523809061189</c:v>
                </c:pt>
                <c:pt idx="36">
                  <c:v>52871.286453510693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1638300</xdr:colOff>
      <xdr:row>12</xdr:row>
      <xdr:rowOff>190499</xdr:rowOff>
    </xdr:from>
    <xdr:to>
      <xdr:col>7</xdr:col>
      <xdr:colOff>561975</xdr:colOff>
      <xdr:row>34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15</xdr:row>
      <xdr:rowOff>4762</xdr:rowOff>
    </xdr:from>
    <xdr:to>
      <xdr:col>7</xdr:col>
      <xdr:colOff>0</xdr:colOff>
      <xdr:row>35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1695450</xdr:colOff>
      <xdr:row>13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13</xdr:row>
      <xdr:rowOff>4761</xdr:rowOff>
    </xdr:from>
    <xdr:to>
      <xdr:col>6</xdr:col>
      <xdr:colOff>685799</xdr:colOff>
      <xdr:row>34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B21"/>
  <sheetViews>
    <sheetView tabSelected="1" workbookViewId="0"/>
  </sheetViews>
  <sheetFormatPr defaultRowHeight="15"/>
  <cols>
    <col min="1" max="1" width="47.28515625" customWidth="1"/>
    <col min="2" max="46" width="10.28515625" customWidth="1"/>
  </cols>
  <sheetData>
    <row r="1" spans="1:54" ht="18.75">
      <c r="A1" s="17" t="s">
        <v>39</v>
      </c>
    </row>
    <row r="2" spans="1:54" s="18" customFormat="1">
      <c r="A2" s="9"/>
      <c r="B2" s="18" t="s">
        <v>40</v>
      </c>
      <c r="C2" s="18" t="s">
        <v>41</v>
      </c>
      <c r="D2" s="18" t="s">
        <v>42</v>
      </c>
      <c r="E2" s="18" t="s">
        <v>43</v>
      </c>
      <c r="F2" s="18" t="s">
        <v>44</v>
      </c>
      <c r="G2" s="18" t="s">
        <v>45</v>
      </c>
      <c r="H2" s="18" t="s">
        <v>46</v>
      </c>
      <c r="I2" s="18" t="s">
        <v>47</v>
      </c>
      <c r="J2" s="18" t="s">
        <v>48</v>
      </c>
      <c r="K2" s="18" t="s">
        <v>49</v>
      </c>
      <c r="L2" s="18" t="s">
        <v>50</v>
      </c>
      <c r="M2" s="18" t="s">
        <v>51</v>
      </c>
      <c r="N2" s="18" t="s">
        <v>52</v>
      </c>
      <c r="O2" s="18" t="s">
        <v>53</v>
      </c>
      <c r="P2" s="18" t="s">
        <v>54</v>
      </c>
      <c r="Q2" s="18" t="s">
        <v>55</v>
      </c>
      <c r="R2" s="18" t="s">
        <v>1</v>
      </c>
      <c r="S2" s="18" t="s">
        <v>2</v>
      </c>
      <c r="T2" s="18" t="s">
        <v>3</v>
      </c>
      <c r="U2" s="18" t="s">
        <v>4</v>
      </c>
      <c r="V2" s="18" t="s">
        <v>5</v>
      </c>
      <c r="W2" s="18" t="s">
        <v>6</v>
      </c>
      <c r="X2" s="18" t="s">
        <v>7</v>
      </c>
      <c r="Y2" s="18" t="s">
        <v>8</v>
      </c>
      <c r="Z2" s="18" t="s">
        <v>9</v>
      </c>
      <c r="AA2" s="18" t="s">
        <v>10</v>
      </c>
      <c r="AB2" s="18" t="s">
        <v>11</v>
      </c>
      <c r="AC2" s="18" t="s">
        <v>12</v>
      </c>
      <c r="AD2" s="18" t="s">
        <v>13</v>
      </c>
      <c r="AE2" s="18" t="s">
        <v>14</v>
      </c>
      <c r="AF2" s="18" t="s">
        <v>15</v>
      </c>
      <c r="AG2" s="18" t="s">
        <v>16</v>
      </c>
      <c r="AH2" s="18" t="s">
        <v>17</v>
      </c>
      <c r="AI2" s="18" t="s">
        <v>18</v>
      </c>
      <c r="AJ2" s="18" t="s">
        <v>19</v>
      </c>
      <c r="AK2" s="18" t="s">
        <v>20</v>
      </c>
      <c r="AL2" s="18" t="s">
        <v>21</v>
      </c>
      <c r="AM2" s="18" t="s">
        <v>22</v>
      </c>
      <c r="AN2" s="18" t="s">
        <v>23</v>
      </c>
      <c r="AO2" s="18" t="s">
        <v>24</v>
      </c>
      <c r="AP2" s="18" t="s">
        <v>25</v>
      </c>
      <c r="AQ2" s="18" t="s">
        <v>26</v>
      </c>
      <c r="AR2" s="42" t="s">
        <v>58</v>
      </c>
      <c r="AS2" s="42" t="s">
        <v>59</v>
      </c>
      <c r="AT2" s="18" t="s">
        <v>62</v>
      </c>
      <c r="AU2" s="18" t="s">
        <v>64</v>
      </c>
      <c r="AV2" s="18" t="s">
        <v>65</v>
      </c>
      <c r="AW2" s="18" t="s">
        <v>66</v>
      </c>
      <c r="AX2" s="18" t="s">
        <v>67</v>
      </c>
      <c r="AY2" s="18" t="s">
        <v>68</v>
      </c>
      <c r="AZ2" s="18" t="s">
        <v>69</v>
      </c>
      <c r="BA2" s="18" t="s">
        <v>70</v>
      </c>
      <c r="BB2" s="18" t="s">
        <v>71</v>
      </c>
    </row>
    <row r="3" spans="1:54" s="27" customFormat="1">
      <c r="A3" s="20" t="s">
        <v>27</v>
      </c>
      <c r="B3" s="31">
        <v>42711.196471773401</v>
      </c>
      <c r="C3" s="31">
        <v>41974.933546838001</v>
      </c>
      <c r="D3" s="31">
        <v>42079.850636133597</v>
      </c>
      <c r="E3" s="31">
        <v>42105.378595206501</v>
      </c>
      <c r="F3" s="31">
        <v>43665.5096436237</v>
      </c>
      <c r="G3" s="31">
        <v>46549.774024287202</v>
      </c>
      <c r="H3" s="31">
        <v>47041.016570952597</v>
      </c>
      <c r="I3" s="31">
        <v>47372.222909461903</v>
      </c>
      <c r="J3" s="31">
        <v>47441.967578783398</v>
      </c>
      <c r="K3" s="31">
        <v>47735.637535388203</v>
      </c>
      <c r="L3" s="31">
        <v>47920.235376630597</v>
      </c>
      <c r="M3" s="31">
        <v>47835.102945225502</v>
      </c>
      <c r="N3" s="31">
        <v>47921.505717985303</v>
      </c>
      <c r="O3" s="31">
        <v>49956.600553549899</v>
      </c>
      <c r="P3" s="31">
        <v>47767.937222936802</v>
      </c>
      <c r="Q3" s="31">
        <v>47499.869274654899</v>
      </c>
      <c r="R3" s="31">
        <v>46855.485261750102</v>
      </c>
      <c r="S3" s="31">
        <v>46309.478841509197</v>
      </c>
      <c r="T3" s="31">
        <v>48124.6159821974</v>
      </c>
      <c r="U3" s="31">
        <v>46297.124460150902</v>
      </c>
      <c r="V3" s="31">
        <v>47538.872238860502</v>
      </c>
      <c r="W3" s="31">
        <v>47757.971468427597</v>
      </c>
      <c r="X3" s="31">
        <v>49828.224009860904</v>
      </c>
      <c r="Y3" s="31">
        <v>50631.903032686801</v>
      </c>
      <c r="Z3" s="31">
        <v>51791.897801058498</v>
      </c>
      <c r="AA3" s="31">
        <v>52746.9381440707</v>
      </c>
      <c r="AB3" s="31">
        <v>52423.1239932381</v>
      </c>
      <c r="AC3" s="31">
        <v>52937.553875859703</v>
      </c>
      <c r="AD3" s="31">
        <v>52269.625721418699</v>
      </c>
      <c r="AE3" s="31">
        <v>52910.893236474498</v>
      </c>
      <c r="AF3" s="31">
        <v>52987.197073589501</v>
      </c>
      <c r="AG3" s="31">
        <v>55248.886970658699</v>
      </c>
      <c r="AH3" s="31">
        <v>55004.225055004397</v>
      </c>
      <c r="AI3" s="31">
        <v>55629.410326361503</v>
      </c>
      <c r="AJ3" s="31">
        <v>56209.219155577201</v>
      </c>
      <c r="AK3" s="31">
        <v>55624.688376428603</v>
      </c>
      <c r="AL3" s="31">
        <v>55514.746291257899</v>
      </c>
      <c r="AM3" s="31">
        <v>57907.031716097699</v>
      </c>
      <c r="AN3" s="31">
        <v>56959.126585717298</v>
      </c>
      <c r="AO3" s="31">
        <v>58764.222787600302</v>
      </c>
      <c r="AP3" s="31">
        <v>58924.504334709498</v>
      </c>
      <c r="AQ3" s="31">
        <v>58920.1955583905</v>
      </c>
      <c r="AR3" s="31">
        <v>60862.948072765197</v>
      </c>
      <c r="AS3" s="31">
        <v>60690.271612947698</v>
      </c>
      <c r="AT3" s="31">
        <v>62022.556265767198</v>
      </c>
      <c r="AU3" s="31">
        <v>60175.711754353601</v>
      </c>
      <c r="AV3" s="31">
        <v>63299.065937785097</v>
      </c>
      <c r="AW3" s="31">
        <v>63696.179343006399</v>
      </c>
      <c r="AX3" s="31">
        <v>69486.4214943978</v>
      </c>
      <c r="AY3" s="31">
        <v>70239.755118327594</v>
      </c>
      <c r="AZ3" s="31">
        <v>71075.810147301905</v>
      </c>
      <c r="BA3" s="31">
        <v>72866.163106616994</v>
      </c>
      <c r="BB3" s="51">
        <v>74075.629121369901</v>
      </c>
    </row>
    <row r="4" spans="1:54" s="38" customFormat="1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W4" s="46"/>
    </row>
    <row r="5" spans="1:54" s="38" customFormat="1">
      <c r="A5" s="36" t="s">
        <v>28</v>
      </c>
      <c r="B5" s="39" t="s">
        <v>40</v>
      </c>
      <c r="C5" s="39" t="s">
        <v>41</v>
      </c>
      <c r="D5" s="39" t="s">
        <v>42</v>
      </c>
      <c r="E5" s="39" t="s">
        <v>43</v>
      </c>
      <c r="F5" s="39" t="s">
        <v>44</v>
      </c>
      <c r="G5" s="39" t="s">
        <v>45</v>
      </c>
      <c r="H5" s="39" t="s">
        <v>46</v>
      </c>
      <c r="I5" s="39" t="s">
        <v>47</v>
      </c>
      <c r="J5" s="39" t="s">
        <v>48</v>
      </c>
      <c r="K5" s="39" t="s">
        <v>49</v>
      </c>
      <c r="L5" s="39" t="s">
        <v>50</v>
      </c>
      <c r="M5" s="39" t="s">
        <v>51</v>
      </c>
      <c r="N5" s="39" t="s">
        <v>52</v>
      </c>
      <c r="O5" s="39" t="s">
        <v>53</v>
      </c>
      <c r="P5" s="39" t="s">
        <v>54</v>
      </c>
      <c r="Q5" s="39" t="s">
        <v>55</v>
      </c>
      <c r="R5" s="39" t="s">
        <v>1</v>
      </c>
      <c r="S5" s="39" t="s">
        <v>2</v>
      </c>
      <c r="T5" s="39" t="s">
        <v>3</v>
      </c>
      <c r="U5" s="39" t="s">
        <v>4</v>
      </c>
      <c r="V5" s="39" t="s">
        <v>5</v>
      </c>
      <c r="W5" s="39" t="s">
        <v>6</v>
      </c>
      <c r="X5" s="39" t="s">
        <v>7</v>
      </c>
      <c r="Y5" s="39" t="s">
        <v>8</v>
      </c>
      <c r="Z5" s="39" t="s">
        <v>9</v>
      </c>
      <c r="AA5" s="39" t="s">
        <v>10</v>
      </c>
      <c r="AB5" s="39" t="s">
        <v>11</v>
      </c>
      <c r="AC5" s="39" t="s">
        <v>12</v>
      </c>
      <c r="AD5" s="39" t="s">
        <v>13</v>
      </c>
      <c r="AE5" s="39" t="s">
        <v>14</v>
      </c>
      <c r="AF5" s="39" t="s">
        <v>15</v>
      </c>
      <c r="AG5" s="39" t="s">
        <v>16</v>
      </c>
      <c r="AH5" s="39" t="s">
        <v>17</v>
      </c>
      <c r="AI5" s="39" t="s">
        <v>18</v>
      </c>
      <c r="AJ5" s="39" t="s">
        <v>19</v>
      </c>
      <c r="AK5" s="39" t="s">
        <v>20</v>
      </c>
      <c r="AL5" s="39" t="s">
        <v>21</v>
      </c>
      <c r="AM5" s="39" t="s">
        <v>22</v>
      </c>
      <c r="AN5" s="39" t="s">
        <v>23</v>
      </c>
      <c r="AO5" s="39" t="s">
        <v>24</v>
      </c>
      <c r="AP5" s="39" t="s">
        <v>25</v>
      </c>
      <c r="AQ5" s="39" t="s">
        <v>26</v>
      </c>
      <c r="AR5" s="42" t="s">
        <v>58</v>
      </c>
      <c r="AS5" s="42" t="s">
        <v>59</v>
      </c>
      <c r="AT5" s="18" t="s">
        <v>62</v>
      </c>
      <c r="AU5" s="44" t="s">
        <v>64</v>
      </c>
      <c r="AV5" s="44" t="s">
        <v>65</v>
      </c>
      <c r="AW5" s="49" t="s">
        <v>66</v>
      </c>
      <c r="AX5" s="18" t="s">
        <v>67</v>
      </c>
      <c r="AY5" s="18" t="s">
        <v>68</v>
      </c>
      <c r="AZ5" s="44" t="s">
        <v>69</v>
      </c>
      <c r="BA5" s="18" t="s">
        <v>70</v>
      </c>
      <c r="BB5" s="18" t="s">
        <v>71</v>
      </c>
    </row>
    <row r="6" spans="1:54" s="38" customFormat="1">
      <c r="A6" s="38" t="s">
        <v>29</v>
      </c>
      <c r="B6" s="50">
        <v>2161.2078934813399</v>
      </c>
      <c r="C6" s="50">
        <v>1882.6791028940099</v>
      </c>
      <c r="D6" s="50">
        <v>2097.1613505599298</v>
      </c>
      <c r="E6" s="50">
        <v>2248.7668644639198</v>
      </c>
      <c r="F6" s="50">
        <v>2287.8854213518798</v>
      </c>
      <c r="G6" s="50">
        <v>2375.8548867365298</v>
      </c>
      <c r="H6" s="50">
        <v>2516.32243543812</v>
      </c>
      <c r="I6" s="50">
        <v>2458.5099253886101</v>
      </c>
      <c r="J6" s="50">
        <v>2302.9549977525298</v>
      </c>
      <c r="K6" s="50">
        <v>2141.8932202159499</v>
      </c>
      <c r="L6" s="50">
        <v>2167.0802191277999</v>
      </c>
      <c r="M6" s="50">
        <v>2176.1447831988899</v>
      </c>
      <c r="N6" s="50">
        <v>2312.5131325957</v>
      </c>
      <c r="O6" s="50">
        <v>2248.8408453380798</v>
      </c>
      <c r="P6" s="50">
        <v>2042.7692143220499</v>
      </c>
      <c r="Q6" s="50">
        <v>2001.78279492305</v>
      </c>
      <c r="R6" s="50">
        <v>2071.49620732324</v>
      </c>
      <c r="S6" s="50">
        <v>2145.33763529415</v>
      </c>
      <c r="T6" s="50">
        <v>2137.7911362054801</v>
      </c>
      <c r="U6" s="50">
        <v>2119.3495053220099</v>
      </c>
      <c r="V6" s="50">
        <v>2044.9213548498999</v>
      </c>
      <c r="W6" s="50">
        <v>2127.1499312614901</v>
      </c>
      <c r="X6" s="50">
        <v>2192.8436552551698</v>
      </c>
      <c r="Y6" s="50">
        <v>2349.9356536954701</v>
      </c>
      <c r="Z6" s="50">
        <v>2170.7919301614402</v>
      </c>
      <c r="AA6" s="50">
        <v>2285.6169412018098</v>
      </c>
      <c r="AB6" s="50">
        <v>2270.05740456175</v>
      </c>
      <c r="AC6" s="50">
        <v>2202.5429491429099</v>
      </c>
      <c r="AD6" s="50">
        <v>2088.33269702404</v>
      </c>
      <c r="AE6" s="50">
        <v>2056.60025501472</v>
      </c>
      <c r="AF6" s="50">
        <v>1969.41864858401</v>
      </c>
      <c r="AG6" s="50">
        <v>2013.30961737661</v>
      </c>
      <c r="AH6" s="50">
        <v>2055.04884541415</v>
      </c>
      <c r="AI6" s="50">
        <v>2033.0170250395699</v>
      </c>
      <c r="AJ6" s="50">
        <v>2010.99846594424</v>
      </c>
      <c r="AK6" s="50">
        <v>2046.63577729387</v>
      </c>
      <c r="AL6" s="50">
        <v>2094.8725117950098</v>
      </c>
      <c r="AM6" s="50">
        <v>2256.9514314572298</v>
      </c>
      <c r="AN6" s="50">
        <v>2374.2147497400501</v>
      </c>
      <c r="AO6" s="50">
        <v>2112.7758131481801</v>
      </c>
      <c r="AP6" s="50">
        <v>2551.32360069884</v>
      </c>
      <c r="AQ6" s="50">
        <v>2447.8578584015299</v>
      </c>
      <c r="AR6" s="50">
        <v>2256.0992082156299</v>
      </c>
      <c r="AS6" s="50">
        <v>2439.9549493357799</v>
      </c>
      <c r="AT6" s="50">
        <v>2276.2405517827801</v>
      </c>
      <c r="AU6" s="50">
        <v>2074.3075264574099</v>
      </c>
      <c r="AV6" s="50">
        <v>2213.2229594740702</v>
      </c>
      <c r="AW6" s="50">
        <v>2195.3839445966501</v>
      </c>
      <c r="AX6" s="50">
        <v>2421.3576921989302</v>
      </c>
      <c r="AY6" s="50">
        <v>2451.56582057787</v>
      </c>
      <c r="AZ6" s="50">
        <v>2455.6370944876298</v>
      </c>
      <c r="BA6" s="50">
        <v>2348.3520070391901</v>
      </c>
      <c r="BB6" s="54">
        <v>2236.3812061710701</v>
      </c>
    </row>
    <row r="7" spans="1:54" s="38" customFormat="1">
      <c r="A7" s="38" t="s">
        <v>30</v>
      </c>
      <c r="B7" s="50">
        <v>13119.402942012201</v>
      </c>
      <c r="C7" s="50">
        <v>12736.080366406801</v>
      </c>
      <c r="D7" s="50">
        <v>12909.3399227388</v>
      </c>
      <c r="E7" s="50">
        <v>12803.069539164</v>
      </c>
      <c r="F7" s="50">
        <v>13180.0677286461</v>
      </c>
      <c r="G7" s="50">
        <v>13767.7727268418</v>
      </c>
      <c r="H7" s="50">
        <v>14263.5224839529</v>
      </c>
      <c r="I7" s="50">
        <v>14488.895465092501</v>
      </c>
      <c r="J7" s="50">
        <v>14624.461234235499</v>
      </c>
      <c r="K7" s="50">
        <v>14620.3345525602</v>
      </c>
      <c r="L7" s="50">
        <v>15005.678434861</v>
      </c>
      <c r="M7" s="50">
        <v>15044.9592576216</v>
      </c>
      <c r="N7" s="50">
        <v>15085.549765939901</v>
      </c>
      <c r="O7" s="50">
        <v>15313.8317223062</v>
      </c>
      <c r="P7" s="50">
        <v>14765.7164017055</v>
      </c>
      <c r="Q7" s="50">
        <v>14904.447675068401</v>
      </c>
      <c r="R7" s="50">
        <v>15042.5149561202</v>
      </c>
      <c r="S7" s="50">
        <v>14304.7196711996</v>
      </c>
      <c r="T7" s="50">
        <v>16097.160337547401</v>
      </c>
      <c r="U7" s="50">
        <v>14409.246074950501</v>
      </c>
      <c r="V7" s="50">
        <v>15129.320597513601</v>
      </c>
      <c r="W7" s="50">
        <v>15267.0745635107</v>
      </c>
      <c r="X7" s="50">
        <v>16119.995718582401</v>
      </c>
      <c r="Y7" s="50">
        <v>16535.495375414801</v>
      </c>
      <c r="Z7" s="50">
        <v>16941.027706852601</v>
      </c>
      <c r="AA7" s="50">
        <v>17324.560838595498</v>
      </c>
      <c r="AB7" s="50">
        <v>17040.711462408301</v>
      </c>
      <c r="AC7" s="50">
        <v>17278.667649301198</v>
      </c>
      <c r="AD7" s="50">
        <v>16876.541839827401</v>
      </c>
      <c r="AE7" s="50">
        <v>16852.312214151501</v>
      </c>
      <c r="AF7" s="50">
        <v>16481.947107885801</v>
      </c>
      <c r="AG7" s="50">
        <v>18205.793453403199</v>
      </c>
      <c r="AH7" s="50">
        <v>17635.535555876599</v>
      </c>
      <c r="AI7" s="50">
        <v>17912.8497777786</v>
      </c>
      <c r="AJ7" s="50">
        <v>18456.7962434642</v>
      </c>
      <c r="AK7" s="50">
        <v>17314.495907841199</v>
      </c>
      <c r="AL7" s="50">
        <v>17853.8779791702</v>
      </c>
      <c r="AM7" s="50">
        <v>18511.792704457599</v>
      </c>
      <c r="AN7" s="50">
        <v>18212.438084093901</v>
      </c>
      <c r="AO7" s="50">
        <v>19134.239865879099</v>
      </c>
      <c r="AP7" s="50">
        <v>18676.256204781101</v>
      </c>
      <c r="AQ7" s="50">
        <v>18233.417307637301</v>
      </c>
      <c r="AR7" s="50">
        <v>19015.6111646098</v>
      </c>
      <c r="AS7" s="50">
        <v>18897.5605262838</v>
      </c>
      <c r="AT7" s="50">
        <v>19375.226210534602</v>
      </c>
      <c r="AU7" s="50">
        <v>19492.9063473981</v>
      </c>
      <c r="AV7" s="50">
        <v>19922.409634911201</v>
      </c>
      <c r="AW7" s="50">
        <v>20482.015513454899</v>
      </c>
      <c r="AX7" s="50">
        <v>23500.100703101401</v>
      </c>
      <c r="AY7" s="50">
        <v>24182.613677439</v>
      </c>
      <c r="AZ7" s="50">
        <v>24045.823382004499</v>
      </c>
      <c r="BA7" s="50">
        <v>24257.144938027101</v>
      </c>
      <c r="BB7" s="54">
        <v>25520.857020372699</v>
      </c>
    </row>
    <row r="8" spans="1:54" s="40" customFormat="1">
      <c r="A8" s="40" t="s">
        <v>31</v>
      </c>
      <c r="B8" s="50">
        <v>706.397595334882</v>
      </c>
      <c r="C8" s="50">
        <v>563.68849469901897</v>
      </c>
      <c r="D8" s="50">
        <v>684.99551494349703</v>
      </c>
      <c r="E8" s="50">
        <v>581.209633277742</v>
      </c>
      <c r="F8" s="50">
        <v>1102.7381404088801</v>
      </c>
      <c r="G8" s="50">
        <v>1356.5331559818801</v>
      </c>
      <c r="H8" s="50">
        <v>1096.8283435793401</v>
      </c>
      <c r="I8" s="50">
        <v>1450.4690453145399</v>
      </c>
      <c r="J8" s="50">
        <v>1229.65577137325</v>
      </c>
      <c r="K8" s="50">
        <v>1407.29676622857</v>
      </c>
      <c r="L8" s="50">
        <v>1299.1290929530501</v>
      </c>
      <c r="M8" s="50">
        <v>1185.71642846791</v>
      </c>
      <c r="N8" s="50">
        <v>1083.37069065899</v>
      </c>
      <c r="O8" s="50">
        <v>1021.93342403593</v>
      </c>
      <c r="P8" s="50">
        <v>1128.02800027132</v>
      </c>
      <c r="Q8" s="50">
        <v>1147.8166082504299</v>
      </c>
      <c r="R8" s="50">
        <v>1235.16481103251</v>
      </c>
      <c r="S8" s="50">
        <v>1182.10870750403</v>
      </c>
      <c r="T8" s="50">
        <v>1329.3691627729099</v>
      </c>
      <c r="U8" s="50">
        <v>1271.6008346543299</v>
      </c>
      <c r="V8" s="50">
        <v>1668.58527664334</v>
      </c>
      <c r="W8" s="50">
        <v>1699.36722306352</v>
      </c>
      <c r="X8" s="50">
        <v>1945.00641674535</v>
      </c>
      <c r="Y8" s="50">
        <v>1967.42209721363</v>
      </c>
      <c r="Z8" s="50">
        <v>1917.52139379552</v>
      </c>
      <c r="AA8" s="50">
        <v>2109.3308970923699</v>
      </c>
      <c r="AB8" s="50">
        <v>2098.5836577692598</v>
      </c>
      <c r="AC8" s="50">
        <v>2348.6178015723099</v>
      </c>
      <c r="AD8" s="50">
        <v>2110.8517380108101</v>
      </c>
      <c r="AE8" s="50">
        <v>2128.30912860016</v>
      </c>
      <c r="AF8" s="50">
        <v>2429.52814022658</v>
      </c>
      <c r="AG8" s="50">
        <v>2116.3668202233498</v>
      </c>
      <c r="AH8" s="50">
        <v>2341.8602746982101</v>
      </c>
      <c r="AI8" s="50">
        <v>2376.84089542421</v>
      </c>
      <c r="AJ8" s="50">
        <v>2285.5535160227</v>
      </c>
      <c r="AK8" s="50">
        <v>2314.60709994219</v>
      </c>
      <c r="AL8" s="50">
        <v>2278.8654749177799</v>
      </c>
      <c r="AM8" s="50">
        <v>2651.3704026074001</v>
      </c>
      <c r="AN8" s="50">
        <v>2493.9156362011399</v>
      </c>
      <c r="AO8" s="50">
        <v>2891.6086110332199</v>
      </c>
      <c r="AP8" s="50">
        <v>3046.2193423132198</v>
      </c>
      <c r="AQ8" s="50">
        <v>2977.0755331597702</v>
      </c>
      <c r="AR8" s="50">
        <v>3286.6784306119198</v>
      </c>
      <c r="AS8" s="50">
        <v>3308.34458598026</v>
      </c>
      <c r="AT8" s="50">
        <v>3688.9602496858101</v>
      </c>
      <c r="AU8" s="50">
        <v>3321.5257657053999</v>
      </c>
      <c r="AV8" s="50">
        <v>3671.9771137757298</v>
      </c>
      <c r="AW8" s="50">
        <v>3632.5366412236399</v>
      </c>
      <c r="AX8" s="50">
        <v>3571.98265277983</v>
      </c>
      <c r="AY8" s="50">
        <v>3822.2558136380298</v>
      </c>
      <c r="AZ8" s="50">
        <v>3818.1437375585601</v>
      </c>
      <c r="BA8" s="50">
        <v>4570.1605815119601</v>
      </c>
      <c r="BB8" s="54">
        <v>4119.7812444889096</v>
      </c>
    </row>
    <row r="9" spans="1:54" s="40" customFormat="1">
      <c r="A9" s="40" t="s">
        <v>32</v>
      </c>
      <c r="B9" s="50">
        <v>10514.8145740894</v>
      </c>
      <c r="C9" s="50">
        <v>10805.393567254099</v>
      </c>
      <c r="D9" s="50">
        <v>10579.7201782554</v>
      </c>
      <c r="E9" s="50">
        <v>10701.252747181299</v>
      </c>
      <c r="F9" s="50">
        <v>10746.3781903203</v>
      </c>
      <c r="G9" s="50">
        <v>11084.988567738799</v>
      </c>
      <c r="H9" s="50">
        <v>11310.8028586492</v>
      </c>
      <c r="I9" s="50">
        <v>11216.456852406</v>
      </c>
      <c r="J9" s="50">
        <v>11521.868756759401</v>
      </c>
      <c r="K9" s="50">
        <v>11461.0930154046</v>
      </c>
      <c r="L9" s="50">
        <v>11451.5510582229</v>
      </c>
      <c r="M9" s="50">
        <v>11035.370959185801</v>
      </c>
      <c r="N9" s="50">
        <v>11067.245876867401</v>
      </c>
      <c r="O9" s="50">
        <v>13247.617557097199</v>
      </c>
      <c r="P9" s="50">
        <v>11398.3261534005</v>
      </c>
      <c r="Q9" s="50">
        <v>11071.257431313999</v>
      </c>
      <c r="R9" s="50">
        <v>10619.6014996216</v>
      </c>
      <c r="S9" s="50">
        <v>10404.9592478577</v>
      </c>
      <c r="T9" s="50">
        <v>10367.788881798801</v>
      </c>
      <c r="U9" s="50">
        <v>10157.3943265733</v>
      </c>
      <c r="V9" s="50">
        <v>10184.9636917355</v>
      </c>
      <c r="W9" s="50">
        <v>10113.193822715501</v>
      </c>
      <c r="X9" s="50">
        <v>10535.696135837899</v>
      </c>
      <c r="Y9" s="50">
        <v>10814.898458420101</v>
      </c>
      <c r="Z9" s="50">
        <v>10790.4237660527</v>
      </c>
      <c r="AA9" s="50">
        <v>11069.465495165599</v>
      </c>
      <c r="AB9" s="50">
        <v>10720.6812756543</v>
      </c>
      <c r="AC9" s="50">
        <v>10504.7028364326</v>
      </c>
      <c r="AD9" s="50">
        <v>10563.1916958777</v>
      </c>
      <c r="AE9" s="50">
        <v>10529.6974277019</v>
      </c>
      <c r="AF9" s="50">
        <v>10546.436719384699</v>
      </c>
      <c r="AG9" s="50">
        <v>11048.3713047567</v>
      </c>
      <c r="AH9" s="50">
        <v>10905.6973112251</v>
      </c>
      <c r="AI9" s="50">
        <v>10606.621542603199</v>
      </c>
      <c r="AJ9" s="50">
        <v>10502.744745546101</v>
      </c>
      <c r="AK9" s="50">
        <v>10542.8191415358</v>
      </c>
      <c r="AL9" s="50">
        <v>10315.064279587799</v>
      </c>
      <c r="AM9" s="50">
        <v>10336.362657870901</v>
      </c>
      <c r="AN9" s="50">
        <v>10326.011803347799</v>
      </c>
      <c r="AO9" s="50">
        <v>10064.9072516256</v>
      </c>
      <c r="AP9" s="50">
        <v>10067.4756296988</v>
      </c>
      <c r="AQ9" s="50">
        <v>10085.8980892974</v>
      </c>
      <c r="AR9" s="50">
        <v>9899.6901351480501</v>
      </c>
      <c r="AS9" s="50">
        <v>9800.0978111759596</v>
      </c>
      <c r="AT9" s="50">
        <v>9604.1346121030492</v>
      </c>
      <c r="AU9" s="50">
        <v>9565.2771248350291</v>
      </c>
      <c r="AV9" s="50">
        <v>9651.1221500191295</v>
      </c>
      <c r="AW9" s="50">
        <v>9630.0339117903095</v>
      </c>
      <c r="AX9" s="50">
        <v>10111.7583948261</v>
      </c>
      <c r="AY9" s="50">
        <v>9564.7449632492098</v>
      </c>
      <c r="AZ9" s="50">
        <v>9804.8531951076202</v>
      </c>
      <c r="BA9" s="50">
        <v>9433.8980377823991</v>
      </c>
      <c r="BB9" s="54">
        <v>9347.2967041657594</v>
      </c>
    </row>
    <row r="10" spans="1:54" s="40" customFormat="1">
      <c r="A10" s="40" t="s">
        <v>33</v>
      </c>
      <c r="B10" s="50">
        <v>15111.9322254119</v>
      </c>
      <c r="C10" s="50">
        <v>14878.211097040399</v>
      </c>
      <c r="D10" s="50">
        <v>14689.0028174417</v>
      </c>
      <c r="E10" s="50">
        <v>14591.489122106999</v>
      </c>
      <c r="F10" s="50">
        <v>15245.1863064027</v>
      </c>
      <c r="G10" s="50">
        <v>16446.662495088702</v>
      </c>
      <c r="H10" s="50">
        <v>16477.016610736999</v>
      </c>
      <c r="I10" s="50">
        <v>16300.276537178401</v>
      </c>
      <c r="J10" s="50">
        <v>16240.3651288771</v>
      </c>
      <c r="K10" s="50">
        <v>16514.566311405899</v>
      </c>
      <c r="L10" s="50">
        <v>16380.6113334318</v>
      </c>
      <c r="M10" s="50">
        <v>16395.596119308801</v>
      </c>
      <c r="N10" s="50">
        <v>16718.024410478902</v>
      </c>
      <c r="O10" s="50">
        <v>16502.401200562399</v>
      </c>
      <c r="P10" s="50">
        <v>16726.7155409974</v>
      </c>
      <c r="Q10" s="50">
        <v>16651.2234816985</v>
      </c>
      <c r="R10" s="50">
        <v>16068.138453768801</v>
      </c>
      <c r="S10" s="50">
        <v>16384.517420412201</v>
      </c>
      <c r="T10" s="50">
        <v>16296.2852686769</v>
      </c>
      <c r="U10" s="50">
        <v>16378.554367819899</v>
      </c>
      <c r="V10" s="50">
        <v>16537.334968646199</v>
      </c>
      <c r="W10" s="50">
        <v>16505.837851977201</v>
      </c>
      <c r="X10" s="50">
        <v>16990.139867943399</v>
      </c>
      <c r="Y10" s="50">
        <v>16751.4188583299</v>
      </c>
      <c r="Z10" s="50">
        <v>17991.039527414901</v>
      </c>
      <c r="AA10" s="50">
        <v>17951.558236196299</v>
      </c>
      <c r="AB10" s="50">
        <v>18102.5920749629</v>
      </c>
      <c r="AC10" s="50">
        <v>18446.425493641302</v>
      </c>
      <c r="AD10" s="50">
        <v>18383.103821796802</v>
      </c>
      <c r="AE10" s="50">
        <v>18928.509677393002</v>
      </c>
      <c r="AF10" s="50">
        <v>19072.657835681999</v>
      </c>
      <c r="AG10" s="50">
        <v>19358.426620453101</v>
      </c>
      <c r="AH10" s="50">
        <v>19539.919472239799</v>
      </c>
      <c r="AI10" s="50">
        <v>20123.3886715357</v>
      </c>
      <c r="AJ10" s="50">
        <v>20346.2647290112</v>
      </c>
      <c r="AK10" s="50">
        <v>20781.3246873887</v>
      </c>
      <c r="AL10" s="50">
        <v>20126.115046874998</v>
      </c>
      <c r="AM10" s="50">
        <v>21258.461442608699</v>
      </c>
      <c r="AN10" s="50">
        <v>20610.233513538598</v>
      </c>
      <c r="AO10" s="50">
        <v>21416.2549022311</v>
      </c>
      <c r="AP10" s="50">
        <v>21410.9335891468</v>
      </c>
      <c r="AQ10" s="50">
        <v>21816.3237066726</v>
      </c>
      <c r="AR10" s="50">
        <v>22895.029683229499</v>
      </c>
      <c r="AS10" s="50">
        <v>22696.762118548198</v>
      </c>
      <c r="AT10" s="50">
        <v>23288.185990584701</v>
      </c>
      <c r="AU10" s="50">
        <v>22137.882312052501</v>
      </c>
      <c r="AV10" s="50">
        <v>23789.7533906565</v>
      </c>
      <c r="AW10" s="50">
        <v>23492.974631327299</v>
      </c>
      <c r="AX10" s="50">
        <v>25469.182267346801</v>
      </c>
      <c r="AY10" s="50">
        <v>25551.731723804001</v>
      </c>
      <c r="AZ10" s="50">
        <v>26071.839399406701</v>
      </c>
      <c r="BA10" s="50">
        <v>27090.930037372302</v>
      </c>
      <c r="BB10" s="54">
        <v>27249.735249812798</v>
      </c>
    </row>
    <row r="11" spans="1:54" s="41" customFormat="1">
      <c r="A11" s="41" t="s">
        <v>34</v>
      </c>
      <c r="B11" s="50">
        <v>1097.44124144376</v>
      </c>
      <c r="C11" s="50">
        <v>1108.8809185436</v>
      </c>
      <c r="D11" s="50">
        <v>1119.6308521942799</v>
      </c>
      <c r="E11" s="50">
        <v>1179.5906890126601</v>
      </c>
      <c r="F11" s="50">
        <v>1103.25385649379</v>
      </c>
      <c r="G11" s="50">
        <v>1517.9621918994501</v>
      </c>
      <c r="H11" s="50">
        <v>1376.5238385959301</v>
      </c>
      <c r="I11" s="50">
        <v>1457.61508408193</v>
      </c>
      <c r="J11" s="50">
        <v>1522.6616897855899</v>
      </c>
      <c r="K11" s="50">
        <v>1590.4536695730501</v>
      </c>
      <c r="L11" s="50">
        <v>1616.1852380339501</v>
      </c>
      <c r="M11" s="50">
        <v>1997.3153974424999</v>
      </c>
      <c r="N11" s="50">
        <v>1654.8018414445501</v>
      </c>
      <c r="O11" s="50">
        <v>1621.97580421011</v>
      </c>
      <c r="P11" s="50">
        <v>1706.38191224005</v>
      </c>
      <c r="Q11" s="50">
        <v>1723.3412834005201</v>
      </c>
      <c r="R11" s="50">
        <v>1818.5693338837</v>
      </c>
      <c r="S11" s="50">
        <v>1887.8361592415499</v>
      </c>
      <c r="T11" s="50">
        <v>1896.22119519596</v>
      </c>
      <c r="U11" s="50">
        <v>1960.9793508308901</v>
      </c>
      <c r="V11" s="50">
        <v>1973.74634947205</v>
      </c>
      <c r="W11" s="50">
        <v>2045.34807589925</v>
      </c>
      <c r="X11" s="50">
        <v>2044.54221549671</v>
      </c>
      <c r="Y11" s="50">
        <v>2212.7325896129501</v>
      </c>
      <c r="Z11" s="50">
        <v>1981.0934767813701</v>
      </c>
      <c r="AA11" s="50">
        <v>2006.40573581902</v>
      </c>
      <c r="AB11" s="50">
        <v>2190.4981178816702</v>
      </c>
      <c r="AC11" s="50">
        <v>2156.5971457693399</v>
      </c>
      <c r="AD11" s="50">
        <v>2247.6039288819202</v>
      </c>
      <c r="AE11" s="50">
        <v>2415.4645336131998</v>
      </c>
      <c r="AF11" s="50">
        <v>2487.2086218263898</v>
      </c>
      <c r="AG11" s="50">
        <v>2506.6191544457502</v>
      </c>
      <c r="AH11" s="50">
        <v>2526.1635955506199</v>
      </c>
      <c r="AI11" s="50">
        <v>2576.6924139801899</v>
      </c>
      <c r="AJ11" s="50">
        <v>2606.8614555887302</v>
      </c>
      <c r="AK11" s="50">
        <v>2624.8057624268699</v>
      </c>
      <c r="AL11" s="50">
        <v>2845.9509989121598</v>
      </c>
      <c r="AM11" s="50">
        <v>2892.0930770958498</v>
      </c>
      <c r="AN11" s="50">
        <v>2942.3127987958001</v>
      </c>
      <c r="AO11" s="50">
        <v>3144.4363436830699</v>
      </c>
      <c r="AP11" s="50">
        <v>3172.29596807083</v>
      </c>
      <c r="AQ11" s="50">
        <v>3359.6230632219199</v>
      </c>
      <c r="AR11" s="50">
        <v>3509.8394509503501</v>
      </c>
      <c r="AS11" s="50">
        <v>3547.5516216237102</v>
      </c>
      <c r="AT11" s="50">
        <v>3789.80865107624</v>
      </c>
      <c r="AU11" s="50">
        <v>3583.81267790525</v>
      </c>
      <c r="AV11" s="50">
        <v>4050.5806889485202</v>
      </c>
      <c r="AW11" s="50">
        <v>4263.2347006135597</v>
      </c>
      <c r="AX11" s="50">
        <v>4412.0397841447902</v>
      </c>
      <c r="AY11" s="50">
        <v>4666.8431196194397</v>
      </c>
      <c r="AZ11" s="50">
        <v>4879.5133387368896</v>
      </c>
      <c r="BA11" s="50">
        <v>5165.67750488403</v>
      </c>
      <c r="BB11" s="54">
        <v>5601.5776963586604</v>
      </c>
    </row>
    <row r="12" spans="1:54" s="8" customForma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54" s="8" customFormat="1">
      <c r="AJ13" s="29"/>
      <c r="AM13" s="29"/>
      <c r="AO13" s="29"/>
      <c r="AP13" s="29"/>
      <c r="AQ13" s="29"/>
      <c r="AR13" s="34"/>
      <c r="AT13" s="29"/>
      <c r="AX13" s="29"/>
    </row>
    <row r="14" spans="1:54" s="8" customFormat="1">
      <c r="I14" s="9">
        <v>2021</v>
      </c>
      <c r="J14" s="9">
        <v>2020</v>
      </c>
      <c r="K14" s="10" t="s">
        <v>35</v>
      </c>
      <c r="L14" s="9" t="s">
        <v>35</v>
      </c>
      <c r="N14" s="29"/>
      <c r="O14" s="29"/>
      <c r="R14" s="29"/>
      <c r="AO14" s="29"/>
      <c r="AP14" s="29"/>
      <c r="AQ14" s="29"/>
      <c r="AR14" s="34"/>
    </row>
    <row r="15" spans="1:54" s="8" customFormat="1">
      <c r="I15" s="30" t="s">
        <v>37</v>
      </c>
      <c r="J15" s="30" t="s">
        <v>37</v>
      </c>
      <c r="K15" s="19" t="s">
        <v>37</v>
      </c>
      <c r="L15" s="9" t="s">
        <v>38</v>
      </c>
      <c r="O15" s="29"/>
      <c r="AO15" s="29"/>
      <c r="AP15" s="29"/>
      <c r="AQ15" s="29"/>
      <c r="AR15" s="34"/>
    </row>
    <row r="16" spans="1:54" s="8" customFormat="1">
      <c r="I16" s="47">
        <v>283389.09789448237</v>
      </c>
      <c r="J16" s="48">
        <v>249074.92584310251</v>
      </c>
      <c r="K16" s="29">
        <f>(I16-J16)</f>
        <v>34314.172051379865</v>
      </c>
      <c r="L16" s="35">
        <f>(K16/(J16/100))</f>
        <v>13.776646499132182</v>
      </c>
      <c r="O16" s="29"/>
      <c r="AO16" s="29"/>
      <c r="AP16" s="29"/>
      <c r="AQ16" s="29"/>
      <c r="AR16" s="34"/>
    </row>
    <row r="17" spans="9:44" s="8" customFormat="1">
      <c r="AO17" s="29"/>
      <c r="AP17" s="29"/>
      <c r="AQ17" s="29"/>
      <c r="AR17" s="34"/>
    </row>
    <row r="18" spans="9:44" s="8" customFormat="1">
      <c r="I18" s="9" t="s">
        <v>72</v>
      </c>
      <c r="J18" s="9" t="s">
        <v>73</v>
      </c>
      <c r="K18" s="9" t="s">
        <v>35</v>
      </c>
      <c r="L18" s="9" t="s">
        <v>35</v>
      </c>
      <c r="AO18" s="29"/>
      <c r="AP18" s="29"/>
      <c r="AQ18" s="29"/>
      <c r="AR18" s="34"/>
    </row>
    <row r="19" spans="9:44" s="8" customFormat="1">
      <c r="I19" s="30" t="s">
        <v>37</v>
      </c>
      <c r="J19" s="30" t="s">
        <v>37</v>
      </c>
      <c r="K19" s="19" t="s">
        <v>37</v>
      </c>
      <c r="L19" s="9" t="s">
        <v>38</v>
      </c>
    </row>
    <row r="20" spans="9:44" s="8" customFormat="1">
      <c r="I20" s="29">
        <f>SUM(BB3)</f>
        <v>74075.629121369901</v>
      </c>
      <c r="J20" s="29">
        <f>SUM(AX3)</f>
        <v>69486.4214943978</v>
      </c>
      <c r="K20" s="29">
        <f>(I20-J20)</f>
        <v>4589.2076269721001</v>
      </c>
      <c r="L20" s="35">
        <f>(K20/(J20/100))</f>
        <v>6.6044667839774931</v>
      </c>
    </row>
    <row r="21" spans="9:44" s="8" customForma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B22"/>
  <sheetViews>
    <sheetView workbookViewId="0"/>
  </sheetViews>
  <sheetFormatPr defaultRowHeight="15"/>
  <cols>
    <col min="1" max="1" width="47.7109375" customWidth="1"/>
    <col min="2" max="46" width="10.28515625" customWidth="1"/>
  </cols>
  <sheetData>
    <row r="1" spans="1:54" ht="18.75">
      <c r="A1" s="3" t="s">
        <v>56</v>
      </c>
    </row>
    <row r="2" spans="1:54" s="25" customFormat="1">
      <c r="B2" s="21" t="s">
        <v>40</v>
      </c>
      <c r="C2" s="21" t="s">
        <v>41</v>
      </c>
      <c r="D2" s="21" t="s">
        <v>42</v>
      </c>
      <c r="E2" s="21" t="s">
        <v>43</v>
      </c>
      <c r="F2" s="21" t="s">
        <v>44</v>
      </c>
      <c r="G2" s="21" t="s">
        <v>45</v>
      </c>
      <c r="H2" s="21" t="s">
        <v>46</v>
      </c>
      <c r="I2" s="21" t="s">
        <v>47</v>
      </c>
      <c r="J2" s="21" t="s">
        <v>48</v>
      </c>
      <c r="K2" s="21" t="s">
        <v>49</v>
      </c>
      <c r="L2" s="21" t="s">
        <v>50</v>
      </c>
      <c r="M2" s="21" t="s">
        <v>51</v>
      </c>
      <c r="N2" s="21" t="s">
        <v>52</v>
      </c>
      <c r="O2" s="21" t="s">
        <v>53</v>
      </c>
      <c r="P2" s="21" t="s">
        <v>54</v>
      </c>
      <c r="Q2" s="21" t="s">
        <v>55</v>
      </c>
      <c r="R2" s="21" t="s">
        <v>1</v>
      </c>
      <c r="S2" s="21" t="s">
        <v>2</v>
      </c>
      <c r="T2" s="21" t="s">
        <v>3</v>
      </c>
      <c r="U2" s="21" t="s">
        <v>4</v>
      </c>
      <c r="V2" s="21" t="s">
        <v>5</v>
      </c>
      <c r="W2" s="21" t="s">
        <v>6</v>
      </c>
      <c r="X2" s="21" t="s">
        <v>7</v>
      </c>
      <c r="Y2" s="21" t="s">
        <v>8</v>
      </c>
      <c r="Z2" s="21" t="s">
        <v>9</v>
      </c>
      <c r="AA2" s="21" t="s">
        <v>10</v>
      </c>
      <c r="AB2" s="21" t="s">
        <v>11</v>
      </c>
      <c r="AC2" s="21" t="s">
        <v>12</v>
      </c>
      <c r="AD2" s="21" t="s">
        <v>13</v>
      </c>
      <c r="AE2" s="21" t="s">
        <v>14</v>
      </c>
      <c r="AF2" s="21" t="s">
        <v>15</v>
      </c>
      <c r="AG2" s="21" t="s">
        <v>16</v>
      </c>
      <c r="AH2" s="21" t="s">
        <v>17</v>
      </c>
      <c r="AI2" s="21" t="s">
        <v>18</v>
      </c>
      <c r="AJ2" s="21" t="s">
        <v>19</v>
      </c>
      <c r="AK2" s="21" t="s">
        <v>20</v>
      </c>
      <c r="AL2" s="21" t="s">
        <v>21</v>
      </c>
      <c r="AM2" s="21" t="s">
        <v>22</v>
      </c>
      <c r="AN2" s="21" t="s">
        <v>23</v>
      </c>
      <c r="AO2" s="21" t="s">
        <v>24</v>
      </c>
      <c r="AP2" s="21" t="s">
        <v>25</v>
      </c>
      <c r="AQ2" s="21" t="s">
        <v>26</v>
      </c>
      <c r="AR2" s="21" t="s">
        <v>58</v>
      </c>
      <c r="AS2" s="21" t="s">
        <v>59</v>
      </c>
      <c r="AT2" s="21" t="s">
        <v>62</v>
      </c>
      <c r="AU2" s="21" t="s">
        <v>64</v>
      </c>
      <c r="AV2" s="21" t="s">
        <v>65</v>
      </c>
      <c r="AW2" s="21" t="s">
        <v>66</v>
      </c>
      <c r="AX2" s="21" t="s">
        <v>67</v>
      </c>
      <c r="AY2" s="21" t="s">
        <v>68</v>
      </c>
      <c r="AZ2" s="21" t="s">
        <v>69</v>
      </c>
      <c r="BA2" s="21" t="s">
        <v>70</v>
      </c>
      <c r="BB2" s="21" t="s">
        <v>71</v>
      </c>
    </row>
    <row r="3" spans="1:54" s="22" customFormat="1">
      <c r="A3" s="22" t="s">
        <v>61</v>
      </c>
      <c r="B3" s="31">
        <v>7089</v>
      </c>
      <c r="C3" s="31">
        <v>6990</v>
      </c>
      <c r="D3" s="31">
        <v>8843</v>
      </c>
      <c r="E3" s="31">
        <v>8631</v>
      </c>
      <c r="F3" s="31">
        <v>10560</v>
      </c>
      <c r="G3" s="31">
        <v>9493</v>
      </c>
      <c r="H3" s="31">
        <v>11601</v>
      </c>
      <c r="I3" s="31">
        <v>10370</v>
      </c>
      <c r="J3" s="31">
        <v>10737</v>
      </c>
      <c r="K3" s="31">
        <v>9776</v>
      </c>
      <c r="L3" s="31">
        <v>12514</v>
      </c>
      <c r="M3" s="31">
        <v>10246</v>
      </c>
      <c r="N3" s="31">
        <v>10903</v>
      </c>
      <c r="O3" s="31">
        <v>9797</v>
      </c>
      <c r="P3" s="31">
        <v>11716</v>
      </c>
      <c r="Q3" s="31">
        <v>10401</v>
      </c>
      <c r="R3" s="31">
        <v>10370</v>
      </c>
      <c r="S3" s="31">
        <v>11226</v>
      </c>
      <c r="T3" s="31">
        <v>12118</v>
      </c>
      <c r="U3" s="31">
        <v>11507</v>
      </c>
      <c r="V3" s="31">
        <v>11139</v>
      </c>
      <c r="W3" s="31">
        <v>12772</v>
      </c>
      <c r="X3" s="31">
        <v>16658</v>
      </c>
      <c r="Y3" s="31">
        <v>15078</v>
      </c>
      <c r="Z3" s="31">
        <v>15474</v>
      </c>
      <c r="AA3" s="31">
        <v>14162</v>
      </c>
      <c r="AB3" s="31">
        <v>17805</v>
      </c>
      <c r="AC3" s="31">
        <v>14426</v>
      </c>
      <c r="AD3" s="31">
        <v>14740</v>
      </c>
      <c r="AE3" s="31">
        <v>14366</v>
      </c>
      <c r="AF3" s="31">
        <v>19129</v>
      </c>
      <c r="AG3" s="31">
        <v>16201</v>
      </c>
      <c r="AH3" s="31">
        <v>16059</v>
      </c>
      <c r="AI3" s="31">
        <v>16101</v>
      </c>
      <c r="AJ3" s="31">
        <v>19552</v>
      </c>
      <c r="AK3" s="31">
        <v>15720</v>
      </c>
      <c r="AL3" s="31">
        <v>16472</v>
      </c>
      <c r="AM3" s="31">
        <v>15619</v>
      </c>
      <c r="AN3" s="31">
        <v>21191</v>
      </c>
      <c r="AO3" s="31">
        <v>18351</v>
      </c>
      <c r="AP3" s="31">
        <v>18100</v>
      </c>
      <c r="AQ3" s="31">
        <v>17922</v>
      </c>
      <c r="AR3" s="31">
        <v>22246</v>
      </c>
      <c r="AS3" s="31">
        <v>20346</v>
      </c>
      <c r="AT3" s="31">
        <v>18549</v>
      </c>
      <c r="AU3" s="31">
        <v>19158</v>
      </c>
      <c r="AV3" s="31">
        <v>23707</v>
      </c>
      <c r="AW3" s="31">
        <v>24875</v>
      </c>
      <c r="AX3" s="31">
        <v>23659</v>
      </c>
      <c r="AY3" s="31">
        <v>23555</v>
      </c>
      <c r="AZ3" s="31">
        <v>30237</v>
      </c>
      <c r="BA3" s="31">
        <v>26138</v>
      </c>
      <c r="BB3" s="52">
        <v>26138</v>
      </c>
    </row>
    <row r="4" spans="1:54" s="23" customFormat="1">
      <c r="A4" s="23" t="s">
        <v>60</v>
      </c>
      <c r="B4" s="29">
        <v>42703.958558872298</v>
      </c>
      <c r="C4" s="29">
        <v>41970.824954682103</v>
      </c>
      <c r="D4" s="29">
        <v>42085.943700902499</v>
      </c>
      <c r="E4" s="29">
        <v>42110.676636638098</v>
      </c>
      <c r="F4" s="29">
        <v>43885.9966109288</v>
      </c>
      <c r="G4" s="29">
        <v>46293.177085974799</v>
      </c>
      <c r="H4" s="29">
        <v>47021.634899110497</v>
      </c>
      <c r="I4" s="29">
        <v>47396.013987467697</v>
      </c>
      <c r="J4" s="29">
        <v>47402.371668099302</v>
      </c>
      <c r="K4" s="29">
        <v>47771.282980219898</v>
      </c>
      <c r="L4" s="29">
        <v>47895.917209960702</v>
      </c>
      <c r="M4" s="29">
        <v>47878.3640253376</v>
      </c>
      <c r="N4" s="29">
        <v>47909.516333239</v>
      </c>
      <c r="O4" s="29">
        <v>49982.206094661298</v>
      </c>
      <c r="P4" s="29">
        <v>47751.290070821698</v>
      </c>
      <c r="Q4" s="29">
        <v>47499.5650406723</v>
      </c>
      <c r="R4" s="29">
        <v>47153.972003442199</v>
      </c>
      <c r="S4" s="29">
        <v>46028.374951798498</v>
      </c>
      <c r="T4" s="29">
        <v>48113.853082872898</v>
      </c>
      <c r="U4" s="29">
        <v>46290.203708079003</v>
      </c>
      <c r="V4" s="29">
        <v>47422.859446952702</v>
      </c>
      <c r="W4" s="29">
        <v>47904.003246391403</v>
      </c>
      <c r="X4" s="29">
        <v>49818.034918458099</v>
      </c>
      <c r="Y4" s="29">
        <v>50626.500074479598</v>
      </c>
      <c r="Z4" s="29">
        <v>51867.606698634299</v>
      </c>
      <c r="AA4" s="29">
        <v>52701.8884221439</v>
      </c>
      <c r="AB4" s="29">
        <v>52414.247068789402</v>
      </c>
      <c r="AC4" s="29">
        <v>52916.310300453297</v>
      </c>
      <c r="AD4" s="29">
        <v>52539.789615194401</v>
      </c>
      <c r="AE4" s="29">
        <v>52661.875324854002</v>
      </c>
      <c r="AF4" s="29">
        <v>52971.991403060601</v>
      </c>
      <c r="AG4" s="29">
        <v>55248.697804085998</v>
      </c>
      <c r="AH4" s="29">
        <v>54828.8928917019</v>
      </c>
      <c r="AI4" s="29">
        <v>55822.2280651486</v>
      </c>
      <c r="AJ4" s="29">
        <v>56206.629003686503</v>
      </c>
      <c r="AK4" s="29">
        <v>55616.235231518804</v>
      </c>
      <c r="AL4" s="29">
        <v>55797.5725926296</v>
      </c>
      <c r="AM4" s="29">
        <v>57624.214214373402</v>
      </c>
      <c r="AN4" s="29">
        <v>56956.490856242199</v>
      </c>
      <c r="AO4" s="29">
        <v>58754.219969003803</v>
      </c>
      <c r="AP4" s="29">
        <v>58757.520063070697</v>
      </c>
      <c r="AQ4" s="29">
        <v>59126.8734225523</v>
      </c>
      <c r="AR4" s="29">
        <v>60825.103128971401</v>
      </c>
      <c r="AS4" s="29">
        <v>60663.572969806199</v>
      </c>
      <c r="AT4" s="29">
        <v>61942.614622961599</v>
      </c>
      <c r="AU4" s="29">
        <v>60368.172598984798</v>
      </c>
      <c r="AV4" s="29">
        <v>63214.7825045395</v>
      </c>
      <c r="AW4" s="29">
        <v>63549.356116616596</v>
      </c>
      <c r="AX4" s="29">
        <v>69756.707239797994</v>
      </c>
      <c r="AY4" s="29">
        <v>70055.765014180404</v>
      </c>
      <c r="AZ4" s="29">
        <v>70871.842234395095</v>
      </c>
      <c r="BA4" s="29">
        <v>72704.783406108894</v>
      </c>
      <c r="BB4" s="33">
        <v>74075.629121369901</v>
      </c>
    </row>
    <row r="5" spans="1:54" s="22" customFormat="1">
      <c r="A5" s="22" t="s">
        <v>57</v>
      </c>
      <c r="B5" s="43">
        <f>(B3/(B4/100))</f>
        <v>16.600334580755558</v>
      </c>
      <c r="C5" s="43">
        <f t="shared" ref="C5:BB5" si="0">(C3/(C4/100))</f>
        <v>16.654426038914973</v>
      </c>
      <c r="D5" s="43">
        <f t="shared" si="0"/>
        <v>21.011765977842071</v>
      </c>
      <c r="E5" s="43">
        <f t="shared" si="0"/>
        <v>20.495989828125108</v>
      </c>
      <c r="F5" s="43">
        <f t="shared" si="0"/>
        <v>24.062345202319673</v>
      </c>
      <c r="G5" s="43">
        <f t="shared" si="0"/>
        <v>20.506261608205854</v>
      </c>
      <c r="H5" s="43">
        <f t="shared" si="0"/>
        <v>24.671621956342175</v>
      </c>
      <c r="I5" s="43">
        <f t="shared" si="0"/>
        <v>21.879477043664476</v>
      </c>
      <c r="J5" s="43">
        <f t="shared" si="0"/>
        <v>22.650765398782255</v>
      </c>
      <c r="K5" s="43">
        <f t="shared" si="0"/>
        <v>20.46417720044872</v>
      </c>
      <c r="L5" s="43">
        <f t="shared" si="0"/>
        <v>26.127487955064193</v>
      </c>
      <c r="M5" s="43">
        <f t="shared" si="0"/>
        <v>21.400062864674609</v>
      </c>
      <c r="N5" s="43">
        <f t="shared" si="0"/>
        <v>22.757482927114502</v>
      </c>
      <c r="O5" s="43">
        <f t="shared" si="0"/>
        <v>19.60097555807253</v>
      </c>
      <c r="P5" s="43">
        <f t="shared" si="0"/>
        <v>24.535462775191139</v>
      </c>
      <c r="Q5" s="43">
        <f t="shared" si="0"/>
        <v>21.897042617324956</v>
      </c>
      <c r="R5" s="43">
        <f t="shared" si="0"/>
        <v>21.991784698949644</v>
      </c>
      <c r="S5" s="43">
        <f t="shared" si="0"/>
        <v>24.389303362884331</v>
      </c>
      <c r="T5" s="43">
        <f t="shared" si="0"/>
        <v>25.186093450315763</v>
      </c>
      <c r="U5" s="43">
        <f t="shared" si="0"/>
        <v>24.858391361953956</v>
      </c>
      <c r="V5" s="43">
        <f t="shared" si="0"/>
        <v>23.488672192911746</v>
      </c>
      <c r="W5" s="43">
        <f t="shared" si="0"/>
        <v>26.661654839801123</v>
      </c>
      <c r="X5" s="43">
        <f t="shared" si="0"/>
        <v>33.43768983916312</v>
      </c>
      <c r="Y5" s="43">
        <f t="shared" si="0"/>
        <v>29.782821205925501</v>
      </c>
      <c r="Z5" s="43">
        <f t="shared" si="0"/>
        <v>29.833649526010301</v>
      </c>
      <c r="AA5" s="43">
        <f t="shared" si="0"/>
        <v>26.871902362514803</v>
      </c>
      <c r="AB5" s="43">
        <f t="shared" si="0"/>
        <v>33.969771571138658</v>
      </c>
      <c r="AC5" s="43">
        <f t="shared" si="0"/>
        <v>27.261915878281524</v>
      </c>
      <c r="AD5" s="43">
        <f t="shared" si="0"/>
        <v>28.054927718509976</v>
      </c>
      <c r="AE5" s="43">
        <f t="shared" si="0"/>
        <v>27.279696956063212</v>
      </c>
      <c r="AF5" s="43">
        <f t="shared" si="0"/>
        <v>36.111536480568809</v>
      </c>
      <c r="AG5" s="43">
        <f t="shared" si="0"/>
        <v>29.32376805956471</v>
      </c>
      <c r="AH5" s="43">
        <f t="shared" si="0"/>
        <v>29.289301959315058</v>
      </c>
      <c r="AI5" s="43">
        <f t="shared" si="0"/>
        <v>28.843348891787269</v>
      </c>
      <c r="AJ5" s="43">
        <f t="shared" si="0"/>
        <v>34.785932454190799</v>
      </c>
      <c r="AK5" s="43">
        <f t="shared" si="0"/>
        <v>28.265127861605365</v>
      </c>
      <c r="AL5" s="43">
        <f t="shared" si="0"/>
        <v>29.52099748184353</v>
      </c>
      <c r="AM5" s="43">
        <f t="shared" si="0"/>
        <v>27.104924922523459</v>
      </c>
      <c r="AN5" s="43">
        <f t="shared" si="0"/>
        <v>37.20559269265015</v>
      </c>
      <c r="AO5" s="43">
        <f t="shared" si="0"/>
        <v>31.233501201583813</v>
      </c>
      <c r="AP5" s="43">
        <f t="shared" si="0"/>
        <v>30.804567620572389</v>
      </c>
      <c r="AQ5" s="43">
        <f t="shared" si="0"/>
        <v>30.311090309003475</v>
      </c>
      <c r="AR5" s="43">
        <f t="shared" si="0"/>
        <v>36.573715218912774</v>
      </c>
      <c r="AS5" s="43">
        <f t="shared" si="0"/>
        <v>33.539072962495503</v>
      </c>
      <c r="AT5" s="43">
        <f t="shared" si="0"/>
        <v>29.945458571463085</v>
      </c>
      <c r="AU5" s="43">
        <f t="shared" si="0"/>
        <v>31.735265745516664</v>
      </c>
      <c r="AV5" s="43">
        <f t="shared" si="0"/>
        <v>37.50230414586585</v>
      </c>
      <c r="AW5" s="43">
        <f t="shared" si="0"/>
        <v>39.14280414478629</v>
      </c>
      <c r="AX5" s="43">
        <f t="shared" si="0"/>
        <v>33.916451816839675</v>
      </c>
      <c r="AY5" s="43">
        <f t="shared" si="0"/>
        <v>33.623214299682679</v>
      </c>
      <c r="AZ5" s="43">
        <f t="shared" si="0"/>
        <v>42.664334729718036</v>
      </c>
      <c r="BA5" s="43">
        <f t="shared" si="0"/>
        <v>35.950867020675012</v>
      </c>
      <c r="BB5" s="43">
        <f t="shared" si="0"/>
        <v>35.285559245367935</v>
      </c>
    </row>
    <row r="6" spans="1:54" s="23" customFormat="1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</row>
    <row r="7" spans="1:54" s="23" customFormat="1">
      <c r="A7" s="24" t="s">
        <v>28</v>
      </c>
      <c r="B7" s="21" t="s">
        <v>40</v>
      </c>
      <c r="C7" s="21" t="s">
        <v>41</v>
      </c>
      <c r="D7" s="21" t="s">
        <v>42</v>
      </c>
      <c r="E7" s="21" t="s">
        <v>43</v>
      </c>
      <c r="F7" s="21" t="s">
        <v>44</v>
      </c>
      <c r="G7" s="21" t="s">
        <v>45</v>
      </c>
      <c r="H7" s="21" t="s">
        <v>46</v>
      </c>
      <c r="I7" s="21" t="s">
        <v>47</v>
      </c>
      <c r="J7" s="21" t="s">
        <v>48</v>
      </c>
      <c r="K7" s="21" t="s">
        <v>49</v>
      </c>
      <c r="L7" s="21" t="s">
        <v>50</v>
      </c>
      <c r="M7" s="21" t="s">
        <v>51</v>
      </c>
      <c r="N7" s="21" t="s">
        <v>52</v>
      </c>
      <c r="O7" s="21" t="s">
        <v>53</v>
      </c>
      <c r="P7" s="21" t="s">
        <v>54</v>
      </c>
      <c r="Q7" s="21" t="s">
        <v>55</v>
      </c>
      <c r="R7" s="21" t="s">
        <v>1</v>
      </c>
      <c r="S7" s="21" t="s">
        <v>2</v>
      </c>
      <c r="T7" s="21" t="s">
        <v>3</v>
      </c>
      <c r="U7" s="21" t="s">
        <v>4</v>
      </c>
      <c r="V7" s="21" t="s">
        <v>5</v>
      </c>
      <c r="W7" s="21" t="s">
        <v>6</v>
      </c>
      <c r="X7" s="21" t="s">
        <v>7</v>
      </c>
      <c r="Y7" s="21" t="s">
        <v>8</v>
      </c>
      <c r="Z7" s="21" t="s">
        <v>9</v>
      </c>
      <c r="AA7" s="21" t="s">
        <v>10</v>
      </c>
      <c r="AB7" s="21" t="s">
        <v>11</v>
      </c>
      <c r="AC7" s="21" t="s">
        <v>12</v>
      </c>
      <c r="AD7" s="21" t="s">
        <v>13</v>
      </c>
      <c r="AE7" s="21" t="s">
        <v>14</v>
      </c>
      <c r="AF7" s="21" t="s">
        <v>15</v>
      </c>
      <c r="AG7" s="21" t="s">
        <v>16</v>
      </c>
      <c r="AH7" s="21" t="s">
        <v>17</v>
      </c>
      <c r="AI7" s="21" t="s">
        <v>18</v>
      </c>
      <c r="AJ7" s="21" t="s">
        <v>19</v>
      </c>
      <c r="AK7" s="21" t="s">
        <v>20</v>
      </c>
      <c r="AL7" s="21" t="s">
        <v>21</v>
      </c>
      <c r="AM7" s="21" t="s">
        <v>22</v>
      </c>
      <c r="AN7" s="21" t="s">
        <v>23</v>
      </c>
      <c r="AO7" s="21" t="s">
        <v>24</v>
      </c>
      <c r="AP7" s="21" t="s">
        <v>25</v>
      </c>
      <c r="AQ7" s="21" t="s">
        <v>26</v>
      </c>
      <c r="AR7" s="21" t="s">
        <v>58</v>
      </c>
      <c r="AS7" s="21" t="s">
        <v>59</v>
      </c>
      <c r="AT7" s="21" t="s">
        <v>62</v>
      </c>
      <c r="AU7" s="45" t="s">
        <v>64</v>
      </c>
      <c r="AV7" s="45" t="s">
        <v>65</v>
      </c>
      <c r="AW7" s="21" t="s">
        <v>66</v>
      </c>
      <c r="AX7" s="21" t="s">
        <v>67</v>
      </c>
      <c r="AY7" s="21" t="s">
        <v>68</v>
      </c>
      <c r="AZ7" s="45" t="s">
        <v>69</v>
      </c>
      <c r="BA7" s="21" t="s">
        <v>70</v>
      </c>
      <c r="BB7" s="45" t="s">
        <v>71</v>
      </c>
    </row>
    <row r="8" spans="1:54" s="23" customFormat="1">
      <c r="A8" s="23" t="s">
        <v>29</v>
      </c>
      <c r="B8" s="5">
        <v>1124</v>
      </c>
      <c r="C8" s="5">
        <v>919</v>
      </c>
      <c r="D8" s="5">
        <v>1056</v>
      </c>
      <c r="E8" s="5">
        <v>1438</v>
      </c>
      <c r="F8" s="5">
        <v>1334</v>
      </c>
      <c r="G8" s="5">
        <v>1361</v>
      </c>
      <c r="H8" s="5">
        <v>1308</v>
      </c>
      <c r="I8" s="5">
        <v>1584</v>
      </c>
      <c r="J8" s="5">
        <v>1283</v>
      </c>
      <c r="K8" s="5">
        <v>1231</v>
      </c>
      <c r="L8" s="5">
        <v>1203</v>
      </c>
      <c r="M8" s="5">
        <v>1498</v>
      </c>
      <c r="N8" s="5">
        <v>1391</v>
      </c>
      <c r="O8" s="5">
        <v>1388</v>
      </c>
      <c r="P8" s="5">
        <v>1211</v>
      </c>
      <c r="Q8" s="5">
        <v>1410</v>
      </c>
      <c r="R8" s="5">
        <v>1244</v>
      </c>
      <c r="S8" s="5">
        <v>1314</v>
      </c>
      <c r="T8" s="5">
        <v>1183</v>
      </c>
      <c r="U8" s="5">
        <v>1519</v>
      </c>
      <c r="V8" s="5">
        <v>1368</v>
      </c>
      <c r="W8" s="5">
        <v>1533</v>
      </c>
      <c r="X8" s="5">
        <v>1480</v>
      </c>
      <c r="Y8" s="5">
        <v>1961</v>
      </c>
      <c r="Z8" s="5">
        <v>1534</v>
      </c>
      <c r="AA8" s="5">
        <v>1730</v>
      </c>
      <c r="AB8" s="5">
        <v>1582</v>
      </c>
      <c r="AC8" s="5">
        <v>1787</v>
      </c>
      <c r="AD8" s="5">
        <v>1483</v>
      </c>
      <c r="AE8" s="5">
        <v>1528</v>
      </c>
      <c r="AF8" s="5">
        <v>1324</v>
      </c>
      <c r="AG8" s="5">
        <v>1592</v>
      </c>
      <c r="AH8" s="5">
        <v>1463</v>
      </c>
      <c r="AI8" s="5">
        <v>1533</v>
      </c>
      <c r="AJ8" s="5">
        <v>1430</v>
      </c>
      <c r="AK8" s="5">
        <v>1655</v>
      </c>
      <c r="AL8" s="5">
        <v>1310</v>
      </c>
      <c r="AM8" s="5">
        <v>1429</v>
      </c>
      <c r="AN8" s="5">
        <v>1462</v>
      </c>
      <c r="AO8" s="5">
        <v>1468</v>
      </c>
      <c r="AP8" s="5">
        <v>1514</v>
      </c>
      <c r="AQ8" s="5">
        <v>1500</v>
      </c>
      <c r="AR8" s="5">
        <v>1360</v>
      </c>
      <c r="AS8" s="5">
        <v>1679</v>
      </c>
      <c r="AT8" s="5">
        <v>1357</v>
      </c>
      <c r="AU8" s="5">
        <v>1257</v>
      </c>
      <c r="AV8" s="5">
        <v>1374</v>
      </c>
      <c r="AW8" s="5">
        <v>1462</v>
      </c>
      <c r="AX8" s="5">
        <v>1471</v>
      </c>
      <c r="AY8" s="5">
        <v>1465</v>
      </c>
      <c r="AZ8" s="5">
        <v>1481</v>
      </c>
      <c r="BA8" s="5">
        <v>1555</v>
      </c>
      <c r="BB8" s="5">
        <v>1358</v>
      </c>
    </row>
    <row r="9" spans="1:54" s="23" customFormat="1">
      <c r="A9" s="23" t="s">
        <v>30</v>
      </c>
      <c r="B9" s="5">
        <v>2828</v>
      </c>
      <c r="C9" s="5">
        <v>2742</v>
      </c>
      <c r="D9" s="5">
        <v>2833</v>
      </c>
      <c r="E9" s="5">
        <v>3412</v>
      </c>
      <c r="F9" s="5">
        <v>3268</v>
      </c>
      <c r="G9" s="5">
        <v>3721</v>
      </c>
      <c r="H9" s="5">
        <v>3932</v>
      </c>
      <c r="I9" s="5">
        <v>4383</v>
      </c>
      <c r="J9" s="5">
        <v>4440</v>
      </c>
      <c r="K9" s="5">
        <v>4227</v>
      </c>
      <c r="L9" s="5">
        <v>4073</v>
      </c>
      <c r="M9" s="5">
        <v>5192</v>
      </c>
      <c r="N9" s="5">
        <v>4119</v>
      </c>
      <c r="O9" s="5">
        <v>4346</v>
      </c>
      <c r="P9" s="5">
        <v>3718</v>
      </c>
      <c r="Q9" s="5">
        <v>4453</v>
      </c>
      <c r="R9" s="5">
        <v>3941</v>
      </c>
      <c r="S9" s="5">
        <v>3830</v>
      </c>
      <c r="T9" s="5">
        <v>5188</v>
      </c>
      <c r="U9" s="5">
        <v>4575</v>
      </c>
      <c r="V9" s="5">
        <v>4446</v>
      </c>
      <c r="W9" s="5">
        <v>4217</v>
      </c>
      <c r="X9" s="5">
        <v>5717</v>
      </c>
      <c r="Y9" s="5">
        <v>7639</v>
      </c>
      <c r="Z9" s="5">
        <v>6726</v>
      </c>
      <c r="AA9" s="5">
        <v>6897</v>
      </c>
      <c r="AB9" s="5">
        <v>6283</v>
      </c>
      <c r="AC9" s="5">
        <v>7848</v>
      </c>
      <c r="AD9" s="5">
        <v>6455</v>
      </c>
      <c r="AE9" s="5">
        <v>6353</v>
      </c>
      <c r="AF9" s="5">
        <v>6272</v>
      </c>
      <c r="AG9" s="5">
        <v>8857</v>
      </c>
      <c r="AH9" s="5">
        <v>7401</v>
      </c>
      <c r="AI9" s="5">
        <v>7002</v>
      </c>
      <c r="AJ9" s="5">
        <v>7306</v>
      </c>
      <c r="AK9" s="5">
        <v>8326</v>
      </c>
      <c r="AL9" s="5">
        <v>6849</v>
      </c>
      <c r="AM9" s="5">
        <v>7165</v>
      </c>
      <c r="AN9" s="5">
        <v>6963</v>
      </c>
      <c r="AO9" s="5">
        <v>9178</v>
      </c>
      <c r="AP9" s="5">
        <v>8235</v>
      </c>
      <c r="AQ9" s="5">
        <v>7633</v>
      </c>
      <c r="AR9" s="5">
        <v>7323</v>
      </c>
      <c r="AS9" s="5">
        <v>9238</v>
      </c>
      <c r="AT9" s="5">
        <v>8382</v>
      </c>
      <c r="AU9" s="5">
        <v>7924</v>
      </c>
      <c r="AV9" s="5">
        <v>7876</v>
      </c>
      <c r="AW9" s="5">
        <v>9900</v>
      </c>
      <c r="AX9" s="5">
        <v>11116</v>
      </c>
      <c r="AY9" s="5">
        <v>10883</v>
      </c>
      <c r="AZ9" s="5">
        <v>10748</v>
      </c>
      <c r="BA9" s="5">
        <v>13463</v>
      </c>
      <c r="BB9" s="33">
        <v>11700</v>
      </c>
    </row>
    <row r="10" spans="1:54" s="23" customFormat="1">
      <c r="A10" s="23" t="s">
        <v>31</v>
      </c>
      <c r="B10" s="5">
        <v>226</v>
      </c>
      <c r="C10" s="5">
        <v>218</v>
      </c>
      <c r="D10" s="5">
        <v>184</v>
      </c>
      <c r="E10" s="5">
        <v>214</v>
      </c>
      <c r="F10" s="5">
        <v>557</v>
      </c>
      <c r="G10" s="5">
        <v>947</v>
      </c>
      <c r="H10" s="5">
        <v>564</v>
      </c>
      <c r="I10" s="5">
        <v>966</v>
      </c>
      <c r="J10" s="5">
        <v>622</v>
      </c>
      <c r="K10" s="5">
        <v>935</v>
      </c>
      <c r="L10" s="5">
        <v>722</v>
      </c>
      <c r="M10" s="5">
        <v>731</v>
      </c>
      <c r="N10" s="5">
        <v>496</v>
      </c>
      <c r="O10" s="5">
        <v>554</v>
      </c>
      <c r="P10" s="5">
        <v>559</v>
      </c>
      <c r="Q10" s="5">
        <v>696</v>
      </c>
      <c r="R10" s="5">
        <v>698</v>
      </c>
      <c r="S10" s="5">
        <v>679</v>
      </c>
      <c r="T10" s="5">
        <v>685</v>
      </c>
      <c r="U10" s="5">
        <v>869</v>
      </c>
      <c r="V10" s="5">
        <v>816</v>
      </c>
      <c r="W10" s="5">
        <v>814</v>
      </c>
      <c r="X10" s="5">
        <v>898</v>
      </c>
      <c r="Y10" s="5">
        <v>1143</v>
      </c>
      <c r="Z10" s="5">
        <v>997</v>
      </c>
      <c r="AA10" s="5">
        <v>1185</v>
      </c>
      <c r="AB10" s="5">
        <v>1018</v>
      </c>
      <c r="AC10" s="5">
        <v>1506</v>
      </c>
      <c r="AD10" s="5">
        <v>1105</v>
      </c>
      <c r="AE10" s="5">
        <v>1138</v>
      </c>
      <c r="AF10" s="5">
        <v>1236</v>
      </c>
      <c r="AG10" s="5">
        <v>1314</v>
      </c>
      <c r="AH10" s="5">
        <v>1345</v>
      </c>
      <c r="AI10" s="5">
        <v>1261</v>
      </c>
      <c r="AJ10" s="5">
        <v>1133</v>
      </c>
      <c r="AK10" s="5">
        <v>1384</v>
      </c>
      <c r="AL10" s="5">
        <v>1273</v>
      </c>
      <c r="AM10" s="5">
        <v>1342</v>
      </c>
      <c r="AN10" s="5">
        <v>1068</v>
      </c>
      <c r="AO10" s="5">
        <v>1984</v>
      </c>
      <c r="AP10" s="5">
        <v>1674</v>
      </c>
      <c r="AQ10" s="5">
        <v>1620</v>
      </c>
      <c r="AR10" s="5">
        <v>1703</v>
      </c>
      <c r="AS10" s="5">
        <v>2207</v>
      </c>
      <c r="AT10" s="5">
        <v>2379</v>
      </c>
      <c r="AU10" s="5">
        <v>1786</v>
      </c>
      <c r="AV10" s="5">
        <v>1935</v>
      </c>
      <c r="AW10" s="5">
        <v>2342</v>
      </c>
      <c r="AX10" s="5">
        <v>2197</v>
      </c>
      <c r="AY10" s="5">
        <v>2153</v>
      </c>
      <c r="AZ10" s="5">
        <v>2006</v>
      </c>
      <c r="BA10" s="5">
        <v>3347</v>
      </c>
      <c r="BB10" s="33">
        <v>2475</v>
      </c>
    </row>
    <row r="11" spans="1:54" s="23" customFormat="1">
      <c r="A11" s="23" t="s">
        <v>32</v>
      </c>
      <c r="B11" s="5">
        <v>444</v>
      </c>
      <c r="C11" s="5">
        <v>472</v>
      </c>
      <c r="D11" s="5">
        <v>492</v>
      </c>
      <c r="E11" s="5">
        <v>582</v>
      </c>
      <c r="F11" s="5">
        <v>553</v>
      </c>
      <c r="G11" s="5">
        <v>687</v>
      </c>
      <c r="H11" s="5">
        <v>700</v>
      </c>
      <c r="I11" s="5">
        <v>710</v>
      </c>
      <c r="J11" s="5">
        <v>586</v>
      </c>
      <c r="K11" s="5">
        <v>732</v>
      </c>
      <c r="L11" s="5">
        <v>675</v>
      </c>
      <c r="M11" s="5">
        <v>700</v>
      </c>
      <c r="N11" s="5">
        <v>610</v>
      </c>
      <c r="O11" s="5">
        <v>688</v>
      </c>
      <c r="P11" s="5">
        <v>629</v>
      </c>
      <c r="Q11" s="5">
        <v>782</v>
      </c>
      <c r="R11" s="5">
        <v>583</v>
      </c>
      <c r="S11" s="5">
        <v>508</v>
      </c>
      <c r="T11" s="5">
        <v>550</v>
      </c>
      <c r="U11" s="5">
        <v>796</v>
      </c>
      <c r="V11" s="5">
        <v>658</v>
      </c>
      <c r="W11" s="5">
        <v>527</v>
      </c>
      <c r="X11" s="5">
        <v>632</v>
      </c>
      <c r="Y11" s="5">
        <v>878</v>
      </c>
      <c r="Z11" s="5">
        <v>820</v>
      </c>
      <c r="AA11" s="5">
        <v>788</v>
      </c>
      <c r="AB11" s="5">
        <v>778</v>
      </c>
      <c r="AC11" s="5">
        <v>1063</v>
      </c>
      <c r="AD11" s="5">
        <v>646</v>
      </c>
      <c r="AE11" s="5">
        <v>588</v>
      </c>
      <c r="AF11" s="5">
        <v>618</v>
      </c>
      <c r="AG11" s="5">
        <v>903</v>
      </c>
      <c r="AH11" s="5">
        <v>701</v>
      </c>
      <c r="AI11" s="5">
        <v>576</v>
      </c>
      <c r="AJ11" s="5">
        <v>654</v>
      </c>
      <c r="AK11" s="5">
        <v>877</v>
      </c>
      <c r="AL11" s="5">
        <v>574</v>
      </c>
      <c r="AM11" s="5">
        <v>598</v>
      </c>
      <c r="AN11" s="5">
        <v>617</v>
      </c>
      <c r="AO11" s="5">
        <v>828</v>
      </c>
      <c r="AP11" s="5">
        <v>560</v>
      </c>
      <c r="AQ11" s="5">
        <v>577</v>
      </c>
      <c r="AR11" s="5">
        <v>666</v>
      </c>
      <c r="AS11" s="5">
        <v>758</v>
      </c>
      <c r="AT11" s="5">
        <v>503</v>
      </c>
      <c r="AU11" s="5">
        <v>531</v>
      </c>
      <c r="AV11" s="5">
        <v>545</v>
      </c>
      <c r="AW11" s="5">
        <v>770</v>
      </c>
      <c r="AX11" s="5">
        <v>588</v>
      </c>
      <c r="AY11" s="5">
        <v>473</v>
      </c>
      <c r="AZ11" s="5">
        <v>652</v>
      </c>
      <c r="BA11" s="5">
        <v>761</v>
      </c>
      <c r="BB11" s="33">
        <v>675</v>
      </c>
    </row>
    <row r="12" spans="1:54" s="23" customFormat="1">
      <c r="A12" s="23" t="s">
        <v>33</v>
      </c>
      <c r="B12" s="5">
        <v>2603</v>
      </c>
      <c r="C12" s="5">
        <v>2626</v>
      </c>
      <c r="D12" s="5">
        <v>2326</v>
      </c>
      <c r="E12" s="5">
        <v>2985</v>
      </c>
      <c r="F12" s="5">
        <v>2764</v>
      </c>
      <c r="G12" s="5">
        <v>3405</v>
      </c>
      <c r="H12" s="5">
        <v>2697</v>
      </c>
      <c r="I12" s="5">
        <v>3548</v>
      </c>
      <c r="J12" s="5">
        <v>3091</v>
      </c>
      <c r="K12" s="5">
        <v>3284</v>
      </c>
      <c r="L12" s="5">
        <v>2785</v>
      </c>
      <c r="M12" s="5">
        <v>3632</v>
      </c>
      <c r="N12" s="5">
        <v>3262</v>
      </c>
      <c r="O12" s="5">
        <v>3561</v>
      </c>
      <c r="P12" s="5">
        <v>3328</v>
      </c>
      <c r="Q12" s="5">
        <v>3965</v>
      </c>
      <c r="R12" s="5">
        <v>3500</v>
      </c>
      <c r="S12" s="5">
        <v>3622</v>
      </c>
      <c r="T12" s="5">
        <v>3226</v>
      </c>
      <c r="U12" s="5">
        <v>3912</v>
      </c>
      <c r="V12" s="5">
        <v>3739</v>
      </c>
      <c r="W12" s="5">
        <v>3590</v>
      </c>
      <c r="X12" s="5">
        <v>3536</v>
      </c>
      <c r="Y12" s="5">
        <v>4429</v>
      </c>
      <c r="Z12" s="5">
        <v>4592</v>
      </c>
      <c r="AA12" s="5">
        <v>4459</v>
      </c>
      <c r="AB12" s="5">
        <v>4017</v>
      </c>
      <c r="AC12" s="5">
        <v>5105</v>
      </c>
      <c r="AD12" s="5">
        <v>4237</v>
      </c>
      <c r="AE12" s="5">
        <v>4574</v>
      </c>
      <c r="AF12" s="5">
        <v>4298</v>
      </c>
      <c r="AG12" s="5">
        <v>5827</v>
      </c>
      <c r="AH12" s="5">
        <v>4572</v>
      </c>
      <c r="AI12" s="5">
        <v>4968</v>
      </c>
      <c r="AJ12" s="5">
        <v>4876</v>
      </c>
      <c r="AK12" s="5">
        <v>6535</v>
      </c>
      <c r="AL12" s="5">
        <v>4955</v>
      </c>
      <c r="AM12" s="5">
        <v>5127</v>
      </c>
      <c r="AN12" s="5">
        <v>4744</v>
      </c>
      <c r="AO12" s="5">
        <v>6797</v>
      </c>
      <c r="AP12" s="5">
        <v>5418</v>
      </c>
      <c r="AQ12" s="5">
        <v>5594</v>
      </c>
      <c r="AR12" s="5">
        <v>5603</v>
      </c>
      <c r="AS12" s="5">
        <v>6997</v>
      </c>
      <c r="AT12" s="5">
        <v>6189</v>
      </c>
      <c r="AU12" s="5">
        <v>5690</v>
      </c>
      <c r="AV12" s="5">
        <v>5785</v>
      </c>
      <c r="AW12" s="5">
        <v>7352</v>
      </c>
      <c r="AX12" s="5">
        <v>7596</v>
      </c>
      <c r="AY12" s="5">
        <v>6761</v>
      </c>
      <c r="AZ12" s="5">
        <v>6698</v>
      </c>
      <c r="BA12" s="5">
        <v>8790</v>
      </c>
      <c r="BB12" s="33">
        <v>7537</v>
      </c>
    </row>
    <row r="13" spans="1:54" s="23" customFormat="1">
      <c r="A13" s="23" t="s">
        <v>34</v>
      </c>
      <c r="B13" s="5">
        <v>117</v>
      </c>
      <c r="C13" s="5">
        <v>112</v>
      </c>
      <c r="D13" s="5">
        <v>99</v>
      </c>
      <c r="E13" s="5">
        <v>212</v>
      </c>
      <c r="F13" s="5">
        <v>155</v>
      </c>
      <c r="G13" s="5">
        <v>439</v>
      </c>
      <c r="H13" s="5">
        <v>292</v>
      </c>
      <c r="I13" s="5">
        <v>410</v>
      </c>
      <c r="J13" s="5">
        <v>348</v>
      </c>
      <c r="K13" s="5">
        <v>328</v>
      </c>
      <c r="L13" s="5">
        <v>318</v>
      </c>
      <c r="M13" s="5">
        <v>761</v>
      </c>
      <c r="N13" s="5">
        <v>368</v>
      </c>
      <c r="O13" s="5">
        <v>366</v>
      </c>
      <c r="P13" s="5">
        <v>352</v>
      </c>
      <c r="Q13" s="5">
        <v>410</v>
      </c>
      <c r="R13" s="5">
        <v>435</v>
      </c>
      <c r="S13" s="5">
        <v>417</v>
      </c>
      <c r="T13" s="5">
        <v>394</v>
      </c>
      <c r="U13" s="5">
        <v>447</v>
      </c>
      <c r="V13" s="5">
        <v>480</v>
      </c>
      <c r="W13" s="5">
        <v>458</v>
      </c>
      <c r="X13" s="5">
        <v>509</v>
      </c>
      <c r="Y13" s="5">
        <v>608</v>
      </c>
      <c r="Z13" s="5">
        <v>409</v>
      </c>
      <c r="AA13" s="5">
        <v>415</v>
      </c>
      <c r="AB13" s="5">
        <v>484</v>
      </c>
      <c r="AC13" s="5">
        <v>496</v>
      </c>
      <c r="AD13" s="5">
        <v>500</v>
      </c>
      <c r="AE13" s="5">
        <v>559</v>
      </c>
      <c r="AF13" s="5">
        <v>618</v>
      </c>
      <c r="AG13" s="5">
        <v>636</v>
      </c>
      <c r="AH13" s="5">
        <v>719</v>
      </c>
      <c r="AI13" s="5">
        <v>719</v>
      </c>
      <c r="AJ13" s="5">
        <v>702</v>
      </c>
      <c r="AK13" s="5">
        <v>775</v>
      </c>
      <c r="AL13" s="5">
        <v>759</v>
      </c>
      <c r="AM13" s="5">
        <v>811</v>
      </c>
      <c r="AN13" s="5">
        <v>765</v>
      </c>
      <c r="AO13" s="5">
        <v>936</v>
      </c>
      <c r="AP13" s="5">
        <v>950</v>
      </c>
      <c r="AQ13" s="5">
        <v>1176</v>
      </c>
      <c r="AR13" s="5">
        <v>1267</v>
      </c>
      <c r="AS13" s="5">
        <v>1367</v>
      </c>
      <c r="AT13" s="5">
        <v>1536</v>
      </c>
      <c r="AU13" s="5">
        <v>1361</v>
      </c>
      <c r="AV13" s="5">
        <v>1643</v>
      </c>
      <c r="AW13" s="5">
        <v>1881</v>
      </c>
      <c r="AX13" s="5">
        <v>1907</v>
      </c>
      <c r="AY13" s="5">
        <v>1924</v>
      </c>
      <c r="AZ13" s="5">
        <v>1970</v>
      </c>
      <c r="BA13" s="5">
        <v>2321</v>
      </c>
      <c r="BB13" s="33">
        <v>2393</v>
      </c>
    </row>
    <row r="14" spans="1:5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54">
      <c r="AU15" s="5"/>
      <c r="AY15" s="5"/>
    </row>
    <row r="16" spans="1:54">
      <c r="I16" s="9">
        <v>2021</v>
      </c>
      <c r="J16" s="9">
        <v>2020</v>
      </c>
      <c r="K16" s="10" t="s">
        <v>35</v>
      </c>
      <c r="L16" s="9" t="s">
        <v>35</v>
      </c>
    </row>
    <row r="17" spans="9:12">
      <c r="I17" s="7" t="s">
        <v>37</v>
      </c>
      <c r="J17" s="7" t="s">
        <v>37</v>
      </c>
      <c r="K17" s="10" t="s">
        <v>37</v>
      </c>
      <c r="L17" s="9" t="s">
        <v>38</v>
      </c>
    </row>
    <row r="18" spans="9:12">
      <c r="I18" s="5">
        <f>SUM(AX3:BA3)</f>
        <v>103589</v>
      </c>
      <c r="J18" s="5">
        <f>SUM(AT3:AW3)</f>
        <v>86289</v>
      </c>
      <c r="K18" s="5">
        <f>(I18-J18)</f>
        <v>17300</v>
      </c>
      <c r="L18" s="6">
        <f>(K18/(J18/100))</f>
        <v>20.048905422475634</v>
      </c>
    </row>
    <row r="20" spans="9:12">
      <c r="I20" s="9" t="s">
        <v>72</v>
      </c>
      <c r="J20" s="9" t="s">
        <v>73</v>
      </c>
      <c r="K20" s="9" t="s">
        <v>35</v>
      </c>
      <c r="L20" s="9" t="s">
        <v>35</v>
      </c>
    </row>
    <row r="21" spans="9:12">
      <c r="I21" s="7" t="s">
        <v>37</v>
      </c>
      <c r="J21" s="7" t="s">
        <v>37</v>
      </c>
      <c r="K21" s="19" t="s">
        <v>37</v>
      </c>
      <c r="L21" s="9" t="s">
        <v>38</v>
      </c>
    </row>
    <row r="22" spans="9:12">
      <c r="I22" s="5">
        <f>SUM(BB3)</f>
        <v>26138</v>
      </c>
      <c r="J22" s="5">
        <f>SUM(AX3)</f>
        <v>23659</v>
      </c>
      <c r="K22" s="5">
        <f>(I22-J22)</f>
        <v>2479</v>
      </c>
      <c r="L22" s="6">
        <f>(K22/(J22/100))</f>
        <v>10.478042182678896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A19"/>
  <sheetViews>
    <sheetView workbookViewId="0"/>
  </sheetViews>
  <sheetFormatPr defaultRowHeight="15"/>
  <cols>
    <col min="1" max="1" width="47.5703125" customWidth="1"/>
    <col min="2" max="30" width="10.28515625" customWidth="1"/>
  </cols>
  <sheetData>
    <row r="1" spans="1:53" s="4" customFormat="1" ht="18.75">
      <c r="A1" s="3" t="s">
        <v>0</v>
      </c>
    </row>
    <row r="2" spans="1:53" s="9" customFormat="1">
      <c r="A2" s="13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  <c r="AG2" s="9" t="s">
        <v>66</v>
      </c>
      <c r="AH2" s="9" t="s">
        <v>67</v>
      </c>
      <c r="AI2" s="9" t="s">
        <v>68</v>
      </c>
      <c r="AJ2" s="9" t="s">
        <v>69</v>
      </c>
      <c r="AK2" s="9" t="s">
        <v>70</v>
      </c>
      <c r="AL2" s="9" t="s">
        <v>71</v>
      </c>
    </row>
    <row r="3" spans="1:53" s="1" customFormat="1">
      <c r="A3" s="2" t="s">
        <v>27</v>
      </c>
      <c r="B3" s="31">
        <v>79334.229574651807</v>
      </c>
      <c r="C3" s="31">
        <v>79121.138964677593</v>
      </c>
      <c r="D3" s="31">
        <v>79338.186783558296</v>
      </c>
      <c r="E3" s="31">
        <v>79295.101966386603</v>
      </c>
      <c r="F3" s="31">
        <v>79643.109843590195</v>
      </c>
      <c r="G3" s="31">
        <v>80167.039781748303</v>
      </c>
      <c r="H3" s="31">
        <v>80495.763964797807</v>
      </c>
      <c r="I3" s="31">
        <v>79895.746881053798</v>
      </c>
      <c r="J3" s="31">
        <v>80517.327060466894</v>
      </c>
      <c r="K3" s="31">
        <v>81012.871087662294</v>
      </c>
      <c r="L3" s="31">
        <v>81499.145509637194</v>
      </c>
      <c r="M3" s="31">
        <v>82476.555450255604</v>
      </c>
      <c r="N3" s="31">
        <v>82753.437214259306</v>
      </c>
      <c r="O3" s="31">
        <v>83554.153548503105</v>
      </c>
      <c r="P3" s="31">
        <v>84173.167096498597</v>
      </c>
      <c r="Q3" s="31">
        <v>84595.955031709003</v>
      </c>
      <c r="R3" s="31">
        <v>85495.601238128802</v>
      </c>
      <c r="S3" s="31">
        <v>85798.920295379197</v>
      </c>
      <c r="T3" s="31">
        <v>86616.089603927394</v>
      </c>
      <c r="U3" s="31">
        <v>87255.795028766195</v>
      </c>
      <c r="V3" s="31">
        <v>88286.003428102005</v>
      </c>
      <c r="W3" s="31">
        <v>89046.126312711698</v>
      </c>
      <c r="X3" s="31">
        <v>89955.535211540293</v>
      </c>
      <c r="Y3" s="31">
        <v>90183.998670442597</v>
      </c>
      <c r="Z3" s="31">
        <v>90920.388627435706</v>
      </c>
      <c r="AA3" s="31">
        <v>91682.241628443095</v>
      </c>
      <c r="AB3" s="31">
        <v>93379.348200071996</v>
      </c>
      <c r="AC3" s="31">
        <v>94298.5623840427</v>
      </c>
      <c r="AD3" s="31">
        <v>94162.361705543997</v>
      </c>
      <c r="AE3" s="31">
        <v>93899.190261548603</v>
      </c>
      <c r="AF3" s="31">
        <v>94079.250218191199</v>
      </c>
      <c r="AG3" s="31">
        <v>95188.7497093696</v>
      </c>
      <c r="AH3" s="31">
        <v>96827.213176261706</v>
      </c>
      <c r="AI3" s="31">
        <v>98540.972261709801</v>
      </c>
      <c r="AJ3" s="31">
        <v>99875.783677666899</v>
      </c>
      <c r="AK3" s="31">
        <v>101333.443749976</v>
      </c>
      <c r="AL3" s="31">
        <v>102937.405305173</v>
      </c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</row>
    <row r="4" spans="1:53" s="8" customFormat="1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53" s="8" customFormat="1">
      <c r="A5" s="1" t="s">
        <v>28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3" t="s">
        <v>22</v>
      </c>
      <c r="X5" s="13" t="s">
        <v>23</v>
      </c>
      <c r="Y5" s="9" t="s">
        <v>24</v>
      </c>
      <c r="Z5" s="9" t="s">
        <v>25</v>
      </c>
      <c r="AA5" s="9" t="s">
        <v>26</v>
      </c>
      <c r="AB5" s="9" t="s">
        <v>58</v>
      </c>
      <c r="AC5" s="9" t="s">
        <v>59</v>
      </c>
      <c r="AD5" s="9" t="s">
        <v>62</v>
      </c>
      <c r="AE5" s="9" t="s">
        <v>64</v>
      </c>
      <c r="AF5" s="9" t="s">
        <v>65</v>
      </c>
      <c r="AG5" s="9" t="s">
        <v>66</v>
      </c>
      <c r="AH5" s="21" t="s">
        <v>67</v>
      </c>
      <c r="AI5" s="9" t="s">
        <v>68</v>
      </c>
      <c r="AJ5" s="21" t="s">
        <v>69</v>
      </c>
      <c r="AK5" s="9" t="s">
        <v>70</v>
      </c>
      <c r="AL5" s="9" t="s">
        <v>71</v>
      </c>
    </row>
    <row r="6" spans="1:53" s="8" customFormat="1">
      <c r="A6" s="16" t="s">
        <v>29</v>
      </c>
      <c r="B6" s="5">
        <v>4475.8231519544997</v>
      </c>
      <c r="C6" s="5">
        <v>4533.6069739023296</v>
      </c>
      <c r="D6" s="5">
        <v>4492.8683840881304</v>
      </c>
      <c r="E6" s="5">
        <v>4544.4710223708198</v>
      </c>
      <c r="F6" s="5">
        <v>4691.1982377867198</v>
      </c>
      <c r="G6" s="5">
        <v>4771.5474936330902</v>
      </c>
      <c r="H6" s="5">
        <v>4789.52474692944</v>
      </c>
      <c r="I6" s="5">
        <v>4457.2131363124099</v>
      </c>
      <c r="J6" s="5">
        <v>4714.4605015925999</v>
      </c>
      <c r="K6" s="5">
        <v>4676.4304100062</v>
      </c>
      <c r="L6" s="5">
        <v>4635.0081800422404</v>
      </c>
      <c r="M6" s="5">
        <v>4550.2710066049503</v>
      </c>
      <c r="N6" s="5">
        <v>4067.6346344027802</v>
      </c>
      <c r="O6" s="5">
        <v>4074.0999565585598</v>
      </c>
      <c r="P6" s="5">
        <v>4044.82700356952</v>
      </c>
      <c r="Q6" s="5">
        <v>4000.0379762256098</v>
      </c>
      <c r="R6" s="5">
        <v>3981.6499692079401</v>
      </c>
      <c r="S6" s="5">
        <v>3921.69633714168</v>
      </c>
      <c r="T6" s="5">
        <v>4011.6925507469</v>
      </c>
      <c r="U6" s="5">
        <v>4313.30906401638</v>
      </c>
      <c r="V6" s="5">
        <v>4381.0962291667402</v>
      </c>
      <c r="W6" s="5">
        <v>4472.3701432663102</v>
      </c>
      <c r="X6" s="5">
        <v>4604.4016686312298</v>
      </c>
      <c r="Y6" s="5">
        <v>4228.1913049815703</v>
      </c>
      <c r="Z6" s="5">
        <v>4239.5014795317302</v>
      </c>
      <c r="AA6" s="5">
        <v>4178.0051563207298</v>
      </c>
      <c r="AB6" s="5">
        <v>4272.7796823845201</v>
      </c>
      <c r="AC6" s="5">
        <v>4218.9094679898899</v>
      </c>
      <c r="AD6" s="5">
        <v>4430.4443135571901</v>
      </c>
      <c r="AE6" s="5">
        <v>4227.2180357612497</v>
      </c>
      <c r="AF6" s="5">
        <v>4034.6622910044598</v>
      </c>
      <c r="AG6" s="5">
        <v>3965.43660248373</v>
      </c>
      <c r="AH6" s="5">
        <v>4086.6719635084501</v>
      </c>
      <c r="AI6" s="5">
        <v>4192.9066867759302</v>
      </c>
      <c r="AJ6" s="5">
        <v>4241.7440168754301</v>
      </c>
      <c r="AK6" s="5">
        <v>4297.3620509694101</v>
      </c>
      <c r="AL6" s="29">
        <v>4338.1379103940699</v>
      </c>
    </row>
    <row r="7" spans="1:53" s="8" customFormat="1">
      <c r="A7" s="16" t="s">
        <v>30</v>
      </c>
      <c r="B7" s="5">
        <v>14123.841904524599</v>
      </c>
      <c r="C7" s="5">
        <v>13903.8788581272</v>
      </c>
      <c r="D7" s="5">
        <v>13935.151948525699</v>
      </c>
      <c r="E7" s="5">
        <v>13831.206431151601</v>
      </c>
      <c r="F7" s="5">
        <v>13570.8756197277</v>
      </c>
      <c r="G7" s="5">
        <v>13581.1824146073</v>
      </c>
      <c r="H7" s="5">
        <v>13493.873327846701</v>
      </c>
      <c r="I7" s="5">
        <v>13483.179228339501</v>
      </c>
      <c r="J7" s="5">
        <v>13350.001599249301</v>
      </c>
      <c r="K7" s="5">
        <v>13286.2020198842</v>
      </c>
      <c r="L7" s="5">
        <v>13170.8394446154</v>
      </c>
      <c r="M7" s="5">
        <v>13059.720007887099</v>
      </c>
      <c r="N7" s="5">
        <v>13027.012866851001</v>
      </c>
      <c r="O7" s="5">
        <v>12974.8008690155</v>
      </c>
      <c r="P7" s="5">
        <v>12844.477686661699</v>
      </c>
      <c r="Q7" s="5">
        <v>12665.4837246527</v>
      </c>
      <c r="R7" s="5">
        <v>12639.6894551688</v>
      </c>
      <c r="S7" s="5">
        <v>12525.6131231862</v>
      </c>
      <c r="T7" s="5">
        <v>12437.1124527427</v>
      </c>
      <c r="U7" s="5">
        <v>12290.589061189399</v>
      </c>
      <c r="V7" s="5">
        <v>12279.300780805301</v>
      </c>
      <c r="W7" s="5">
        <v>12224.3339909768</v>
      </c>
      <c r="X7" s="5">
        <v>12202.309588641099</v>
      </c>
      <c r="Y7" s="5">
        <v>12279.2673589653</v>
      </c>
      <c r="Z7" s="5">
        <v>12074.875280217901</v>
      </c>
      <c r="AA7" s="5">
        <v>12077.9807459722</v>
      </c>
      <c r="AB7" s="5">
        <v>12169.552770284899</v>
      </c>
      <c r="AC7" s="5">
        <v>12116.4033161479</v>
      </c>
      <c r="AD7" s="5">
        <v>11942.4571106929</v>
      </c>
      <c r="AE7" s="5">
        <v>11776.1334442802</v>
      </c>
      <c r="AF7" s="5">
        <v>11718.3831306463</v>
      </c>
      <c r="AG7" s="5">
        <v>11729.4815244358</v>
      </c>
      <c r="AH7" s="5">
        <v>11763.768706782599</v>
      </c>
      <c r="AI7" s="5">
        <v>11715.762093027201</v>
      </c>
      <c r="AJ7" s="5">
        <v>11506.2453814736</v>
      </c>
      <c r="AK7" s="5">
        <v>11325.728431383901</v>
      </c>
      <c r="AL7" s="29">
        <v>11467.4386205718</v>
      </c>
    </row>
    <row r="8" spans="1:53" s="8" customFormat="1">
      <c r="A8" s="8" t="s">
        <v>31</v>
      </c>
      <c r="B8" s="5">
        <v>3296.4726264043202</v>
      </c>
      <c r="C8" s="5">
        <v>3325.0313493205099</v>
      </c>
      <c r="D8" s="5">
        <v>3405.4141318091001</v>
      </c>
      <c r="E8" s="5">
        <v>3444.8594419320202</v>
      </c>
      <c r="F8" s="5">
        <v>3494.8054697350999</v>
      </c>
      <c r="G8" s="5">
        <v>3408.90434177115</v>
      </c>
      <c r="H8" s="5">
        <v>3486.16318363254</v>
      </c>
      <c r="I8" s="5">
        <v>3610.4544105988798</v>
      </c>
      <c r="J8" s="5">
        <v>3991.4519216853901</v>
      </c>
      <c r="K8" s="5">
        <v>4118.6766926509199</v>
      </c>
      <c r="L8" s="5">
        <v>4214.7426740936698</v>
      </c>
      <c r="M8" s="5">
        <v>4377.5845895249704</v>
      </c>
      <c r="N8" s="5">
        <v>4383.9652651676597</v>
      </c>
      <c r="O8" s="5">
        <v>4526.8250378856501</v>
      </c>
      <c r="P8" s="5">
        <v>4704.3665633504997</v>
      </c>
      <c r="Q8" s="5">
        <v>4836.7889786502101</v>
      </c>
      <c r="R8" s="5">
        <v>4933.6811771876801</v>
      </c>
      <c r="S8" s="5">
        <v>5075.6914745278</v>
      </c>
      <c r="T8" s="5">
        <v>5131.4973920915099</v>
      </c>
      <c r="U8" s="5">
        <v>5215.0165059983601</v>
      </c>
      <c r="V8" s="5">
        <v>5363.4374208298304</v>
      </c>
      <c r="W8" s="5">
        <v>5477.8637926768697</v>
      </c>
      <c r="X8" s="5">
        <v>5612.3085063018098</v>
      </c>
      <c r="Y8" s="5">
        <v>5706.9246901316901</v>
      </c>
      <c r="Z8" s="5">
        <v>5809.2832968269604</v>
      </c>
      <c r="AA8" s="5">
        <v>5988.5689651576504</v>
      </c>
      <c r="AB8" s="5">
        <v>6091.9667065385302</v>
      </c>
      <c r="AC8" s="5">
        <v>6181.0626495748602</v>
      </c>
      <c r="AD8" s="5">
        <v>6249.9717271394402</v>
      </c>
      <c r="AE8" s="5">
        <v>6279.6760524599704</v>
      </c>
      <c r="AF8" s="5">
        <v>6384.2199509811599</v>
      </c>
      <c r="AG8" s="5">
        <v>6707.8928556863202</v>
      </c>
      <c r="AH8" s="5">
        <v>6946.0221003954402</v>
      </c>
      <c r="AI8" s="5">
        <v>7155.5540209341898</v>
      </c>
      <c r="AJ8" s="5">
        <v>7338.8174674401598</v>
      </c>
      <c r="AK8" s="5">
        <v>7498.0948224569802</v>
      </c>
      <c r="AL8" s="29">
        <v>7659.0515155630301</v>
      </c>
    </row>
    <row r="9" spans="1:53" s="8" customFormat="1">
      <c r="A9" s="16" t="s">
        <v>32</v>
      </c>
      <c r="B9" s="5">
        <v>13876.056427334999</v>
      </c>
      <c r="C9" s="5">
        <v>13702.0858438292</v>
      </c>
      <c r="D9" s="5">
        <v>13734.342428354899</v>
      </c>
      <c r="E9" s="5">
        <v>13296.136092484499</v>
      </c>
      <c r="F9" s="5">
        <v>13367.972714986599</v>
      </c>
      <c r="G9" s="5">
        <v>13483.271780606599</v>
      </c>
      <c r="H9" s="5">
        <v>13510.050572792899</v>
      </c>
      <c r="I9" s="5">
        <v>12662.4888231816</v>
      </c>
      <c r="J9" s="5">
        <v>12759.5223866052</v>
      </c>
      <c r="K9" s="5">
        <v>12721.5352705966</v>
      </c>
      <c r="L9" s="5">
        <v>12728.106629187499</v>
      </c>
      <c r="M9" s="5">
        <v>12858.759621744999</v>
      </c>
      <c r="N9" s="5">
        <v>12607.6256114526</v>
      </c>
      <c r="O9" s="5">
        <v>12706.8211342456</v>
      </c>
      <c r="P9" s="5">
        <v>12709.368047780699</v>
      </c>
      <c r="Q9" s="5">
        <v>12650.7195526778</v>
      </c>
      <c r="R9" s="5">
        <v>12576.252981596501</v>
      </c>
      <c r="S9" s="5">
        <v>12574.507783877199</v>
      </c>
      <c r="T9" s="5">
        <v>12689.818546115201</v>
      </c>
      <c r="U9" s="5">
        <v>12617.024606454301</v>
      </c>
      <c r="V9" s="5">
        <v>12956.864902523699</v>
      </c>
      <c r="W9" s="5">
        <v>12696.608032298</v>
      </c>
      <c r="X9" s="5">
        <v>12522.6711229513</v>
      </c>
      <c r="Y9" s="5">
        <v>12517.238522196099</v>
      </c>
      <c r="Z9" s="5">
        <v>12592.5213766774</v>
      </c>
      <c r="AA9" s="5">
        <v>12600.501095441299</v>
      </c>
      <c r="AB9" s="5">
        <v>13384.390405185501</v>
      </c>
      <c r="AC9" s="5">
        <v>13571.0768069108</v>
      </c>
      <c r="AD9" s="5">
        <v>13429.502101059899</v>
      </c>
      <c r="AE9" s="5">
        <v>13503.691181854199</v>
      </c>
      <c r="AF9" s="5">
        <v>13485.756723767799</v>
      </c>
      <c r="AG9" s="5">
        <v>13343.9115536564</v>
      </c>
      <c r="AH9" s="5">
        <v>13247.6831925387</v>
      </c>
      <c r="AI9" s="5">
        <v>13204.6237905793</v>
      </c>
      <c r="AJ9" s="5">
        <v>13133.1357245858</v>
      </c>
      <c r="AK9" s="5">
        <v>13058.913736385701</v>
      </c>
      <c r="AL9" s="29">
        <v>13013.0506035297</v>
      </c>
    </row>
    <row r="10" spans="1:53" s="8" customFormat="1">
      <c r="A10" s="16" t="s">
        <v>33</v>
      </c>
      <c r="B10" s="5">
        <v>39326.374087231503</v>
      </c>
      <c r="C10" s="5">
        <v>39399.415331285803</v>
      </c>
      <c r="D10" s="5">
        <v>39530.819449822797</v>
      </c>
      <c r="E10" s="5">
        <v>39811.697191329498</v>
      </c>
      <c r="F10" s="5">
        <v>39998.366903614799</v>
      </c>
      <c r="G10" s="5">
        <v>40190.589516674998</v>
      </c>
      <c r="H10" s="5">
        <v>40327.6163480381</v>
      </c>
      <c r="I10" s="5">
        <v>40649.020640824499</v>
      </c>
      <c r="J10" s="5">
        <v>40517.373847096802</v>
      </c>
      <c r="K10" s="5">
        <v>40914.453253681597</v>
      </c>
      <c r="L10" s="5">
        <v>41342.545888660199</v>
      </c>
      <c r="M10" s="5">
        <v>42100.646515263899</v>
      </c>
      <c r="N10" s="5">
        <v>42581.399502194698</v>
      </c>
      <c r="O10" s="5">
        <v>43049.805447206498</v>
      </c>
      <c r="P10" s="5">
        <v>43556.437722699899</v>
      </c>
      <c r="Q10" s="5">
        <v>44082.0363090725</v>
      </c>
      <c r="R10" s="5">
        <v>44940.552203623898</v>
      </c>
      <c r="S10" s="5">
        <v>45276.257859900099</v>
      </c>
      <c r="T10" s="5">
        <v>45839.759540057799</v>
      </c>
      <c r="U10" s="5">
        <v>46252.907703303899</v>
      </c>
      <c r="V10" s="5">
        <v>46735.2881718184</v>
      </c>
      <c r="W10" s="5">
        <v>47466.756318108397</v>
      </c>
      <c r="X10" s="5">
        <v>48179.414429791097</v>
      </c>
      <c r="Y10" s="5">
        <v>48357.059306207397</v>
      </c>
      <c r="Z10" s="5">
        <v>48904.8783911789</v>
      </c>
      <c r="AA10" s="5">
        <v>49424.179704457703</v>
      </c>
      <c r="AB10" s="5">
        <v>49945.547981775897</v>
      </c>
      <c r="AC10" s="5">
        <v>50788.838605255201</v>
      </c>
      <c r="AD10" s="5">
        <v>50745.131444899002</v>
      </c>
      <c r="AE10" s="5">
        <v>50834.3925674692</v>
      </c>
      <c r="AF10" s="5">
        <v>51081.204479023203</v>
      </c>
      <c r="AG10" s="5">
        <v>51874.765538175299</v>
      </c>
      <c r="AH10" s="5">
        <v>53012.381324645401</v>
      </c>
      <c r="AI10" s="5">
        <v>54283.344279455901</v>
      </c>
      <c r="AJ10" s="5">
        <v>55694.862983870902</v>
      </c>
      <c r="AK10" s="5">
        <v>56982.526985301804</v>
      </c>
      <c r="AL10" s="29">
        <v>58081.471593578899</v>
      </c>
    </row>
    <row r="11" spans="1:53" s="8" customFormat="1">
      <c r="A11" s="16" t="s">
        <v>34</v>
      </c>
      <c r="B11" s="5">
        <v>4235.66137720184</v>
      </c>
      <c r="C11" s="5">
        <v>4257.12060821265</v>
      </c>
      <c r="D11" s="5">
        <v>4239.5904409577197</v>
      </c>
      <c r="E11" s="5">
        <v>4366.7317871181704</v>
      </c>
      <c r="F11" s="5">
        <v>4519.8908977394603</v>
      </c>
      <c r="G11" s="5">
        <v>4731.5442344551402</v>
      </c>
      <c r="H11" s="5">
        <v>4888.5357855580696</v>
      </c>
      <c r="I11" s="5">
        <v>5033.3906417968701</v>
      </c>
      <c r="J11" s="5">
        <v>5184.5168042376299</v>
      </c>
      <c r="K11" s="5">
        <v>5295.5734408428098</v>
      </c>
      <c r="L11" s="5">
        <v>5407.9026930382397</v>
      </c>
      <c r="M11" s="5">
        <v>5529.5737092296304</v>
      </c>
      <c r="N11" s="5">
        <v>6085.7993341905503</v>
      </c>
      <c r="O11" s="5">
        <v>6221.8011035913796</v>
      </c>
      <c r="P11" s="5">
        <v>6313.6900724362604</v>
      </c>
      <c r="Q11" s="5">
        <v>6360.8884904302504</v>
      </c>
      <c r="R11" s="5">
        <v>6423.7754513439504</v>
      </c>
      <c r="S11" s="5">
        <v>6425.1537167461302</v>
      </c>
      <c r="T11" s="5">
        <v>6506.2091221733099</v>
      </c>
      <c r="U11" s="5">
        <v>6566.9480878039503</v>
      </c>
      <c r="V11" s="5">
        <v>6570.0159229580004</v>
      </c>
      <c r="W11" s="5">
        <v>6708.1940353853797</v>
      </c>
      <c r="X11" s="5">
        <v>6834.4298952238296</v>
      </c>
      <c r="Y11" s="5">
        <v>7095.3174879604203</v>
      </c>
      <c r="Z11" s="5">
        <v>7299.3288030028598</v>
      </c>
      <c r="AA11" s="5">
        <v>7413.0059610935496</v>
      </c>
      <c r="AB11" s="5">
        <v>7515.1106539025504</v>
      </c>
      <c r="AC11" s="5">
        <v>7422.2715381640201</v>
      </c>
      <c r="AD11" s="5">
        <v>7364.85500819549</v>
      </c>
      <c r="AE11" s="5">
        <v>7278.0789797238103</v>
      </c>
      <c r="AF11" s="5">
        <v>7375.0236427683403</v>
      </c>
      <c r="AG11" s="5">
        <v>7567.2616349320897</v>
      </c>
      <c r="AH11" s="5">
        <v>7770.68588839106</v>
      </c>
      <c r="AI11" s="5">
        <v>7988.7813909373199</v>
      </c>
      <c r="AJ11" s="5">
        <v>7960.97810342104</v>
      </c>
      <c r="AK11" s="5">
        <v>8170.8177234779096</v>
      </c>
      <c r="AL11" s="29">
        <v>8378.2550615356595</v>
      </c>
    </row>
    <row r="12" spans="1:53">
      <c r="A12" s="1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4" spans="1:53">
      <c r="I14" s="9" t="s">
        <v>72</v>
      </c>
      <c r="J14" s="9" t="s">
        <v>73</v>
      </c>
      <c r="K14" s="10" t="s">
        <v>35</v>
      </c>
      <c r="L14" s="9" t="s">
        <v>36</v>
      </c>
      <c r="V14" s="9"/>
      <c r="W14" s="9"/>
      <c r="X14" s="9"/>
      <c r="Y14" s="9"/>
      <c r="Z14" s="5"/>
      <c r="AA14" s="32"/>
    </row>
    <row r="15" spans="1:53">
      <c r="I15" s="5">
        <f>(AL3)</f>
        <v>102937.405305173</v>
      </c>
      <c r="J15" s="11">
        <f>(AH3)</f>
        <v>96827.213176261706</v>
      </c>
      <c r="K15" s="12">
        <f>(I15-J15)</f>
        <v>6110.1921289112943</v>
      </c>
      <c r="L15" s="15">
        <f>(K15/(J15/100))</f>
        <v>6.3104079199186094</v>
      </c>
      <c r="V15" s="7"/>
      <c r="W15" s="7"/>
      <c r="X15" s="19"/>
      <c r="Y15" s="9"/>
      <c r="Z15" s="5"/>
      <c r="AA15" s="32"/>
    </row>
    <row r="16" spans="1:53">
      <c r="V16" s="5"/>
      <c r="W16" s="5"/>
      <c r="X16" s="5"/>
      <c r="Y16" s="6"/>
      <c r="Z16" s="5"/>
      <c r="AA16" s="32"/>
    </row>
    <row r="17" spans="9:27">
      <c r="I17" s="9"/>
      <c r="J17" s="9"/>
      <c r="K17" s="9"/>
      <c r="L17" s="9"/>
      <c r="X17" s="5"/>
      <c r="Y17" s="5"/>
      <c r="Z17" s="5"/>
      <c r="AA17" s="32"/>
    </row>
    <row r="18" spans="9:27">
      <c r="I18" s="5"/>
      <c r="J18" s="11"/>
      <c r="K18" s="5"/>
      <c r="L18" s="6"/>
      <c r="X18" s="5"/>
      <c r="Y18" s="5"/>
      <c r="Z18" s="5"/>
      <c r="AA18" s="32"/>
    </row>
    <row r="19" spans="9:27">
      <c r="X19" s="5"/>
      <c r="Y19" s="5"/>
      <c r="Z19" s="5"/>
      <c r="AA19" s="3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L22"/>
  <sheetViews>
    <sheetView workbookViewId="0"/>
  </sheetViews>
  <sheetFormatPr defaultRowHeight="15"/>
  <cols>
    <col min="1" max="1" width="47.28515625" customWidth="1"/>
    <col min="2" max="30" width="10.28515625" customWidth="1"/>
  </cols>
  <sheetData>
    <row r="1" spans="1:38" ht="18.75">
      <c r="A1" s="3" t="s">
        <v>63</v>
      </c>
    </row>
    <row r="2" spans="1:38" s="30" customFormat="1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  <c r="AG2" s="9" t="s">
        <v>66</v>
      </c>
      <c r="AH2" s="9" t="s">
        <v>67</v>
      </c>
      <c r="AI2" s="9" t="s">
        <v>68</v>
      </c>
      <c r="AJ2" s="9" t="s">
        <v>69</v>
      </c>
      <c r="AK2" s="9" t="s">
        <v>70</v>
      </c>
      <c r="AL2" s="9" t="s">
        <v>71</v>
      </c>
    </row>
    <row r="3" spans="1:38" s="1" customFormat="1">
      <c r="A3" s="14" t="s">
        <v>27</v>
      </c>
      <c r="B3" s="31">
        <v>45365.132025645296</v>
      </c>
      <c r="C3" s="31">
        <v>45342.051163168384</v>
      </c>
      <c r="D3" s="31">
        <v>45743.462489007041</v>
      </c>
      <c r="E3" s="31">
        <v>45833.104399923381</v>
      </c>
      <c r="F3" s="31">
        <v>45542.430273934333</v>
      </c>
      <c r="G3" s="31">
        <v>46078.581216310289</v>
      </c>
      <c r="H3" s="31">
        <v>46075.97870108307</v>
      </c>
      <c r="I3" s="31">
        <v>46537.363034291542</v>
      </c>
      <c r="J3" s="31">
        <v>46801.35696897225</v>
      </c>
      <c r="K3" s="31">
        <v>47228.282983779551</v>
      </c>
      <c r="L3" s="31">
        <v>47310.933444429247</v>
      </c>
      <c r="M3" s="31">
        <v>47297.952980209528</v>
      </c>
      <c r="N3" s="31">
        <v>47791.006668714341</v>
      </c>
      <c r="O3" s="31">
        <v>47376.069532652822</v>
      </c>
      <c r="P3" s="31">
        <v>47560.281891840503</v>
      </c>
      <c r="Q3" s="31">
        <v>47900.333108428902</v>
      </c>
      <c r="R3" s="31">
        <v>47813.13117384191</v>
      </c>
      <c r="S3" s="31">
        <v>47936.831813895289</v>
      </c>
      <c r="T3" s="31">
        <v>48269.489710879228</v>
      </c>
      <c r="U3" s="31">
        <v>48656.001983873786</v>
      </c>
      <c r="V3" s="31">
        <v>48569.687002945255</v>
      </c>
      <c r="W3" s="31">
        <v>50220.615618540127</v>
      </c>
      <c r="X3" s="31">
        <v>48999.114807226106</v>
      </c>
      <c r="Y3" s="31">
        <v>49506.358874187725</v>
      </c>
      <c r="Z3" s="31">
        <v>49721.259089854961</v>
      </c>
      <c r="AA3" s="31">
        <v>49956.435556983422</v>
      </c>
      <c r="AB3" s="31">
        <v>49964.444725276378</v>
      </c>
      <c r="AC3" s="31">
        <v>50246.779973147321</v>
      </c>
      <c r="AD3" s="31">
        <v>49777.925106454342</v>
      </c>
      <c r="AE3" s="31">
        <v>50146.824757420174</v>
      </c>
      <c r="AF3" s="31">
        <v>50521.490185574636</v>
      </c>
      <c r="AG3" s="31">
        <v>50981.282699416093</v>
      </c>
      <c r="AH3" s="31">
        <v>51044.54883298184</v>
      </c>
      <c r="AI3" s="31">
        <v>51342.901461248955</v>
      </c>
      <c r="AJ3" s="31">
        <v>52003.398025530892</v>
      </c>
      <c r="AK3" s="31">
        <v>52267.523809061189</v>
      </c>
      <c r="AL3" s="31">
        <v>52871.286453510693</v>
      </c>
    </row>
    <row r="4" spans="1:38" s="8" customFormat="1"/>
    <row r="5" spans="1:38" s="8" customFormat="1">
      <c r="A5" s="31" t="s">
        <v>28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8" t="s">
        <v>16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  <c r="W5" s="18" t="s">
        <v>22</v>
      </c>
      <c r="X5" s="18" t="s">
        <v>23</v>
      </c>
      <c r="Y5" s="18" t="s">
        <v>24</v>
      </c>
      <c r="Z5" s="18" t="s">
        <v>25</v>
      </c>
      <c r="AA5" s="18" t="s">
        <v>26</v>
      </c>
      <c r="AB5" s="18" t="s">
        <v>58</v>
      </c>
      <c r="AC5" s="18" t="s">
        <v>59</v>
      </c>
      <c r="AD5" s="18" t="s">
        <v>62</v>
      </c>
      <c r="AE5" s="18" t="s">
        <v>64</v>
      </c>
      <c r="AF5" s="18" t="s">
        <v>65</v>
      </c>
      <c r="AG5" s="9" t="s">
        <v>66</v>
      </c>
      <c r="AH5" s="9" t="s">
        <v>67</v>
      </c>
      <c r="AI5" s="9" t="s">
        <v>68</v>
      </c>
      <c r="AJ5" s="21" t="s">
        <v>69</v>
      </c>
      <c r="AK5" s="9" t="s">
        <v>70</v>
      </c>
      <c r="AL5" s="9" t="s">
        <v>71</v>
      </c>
    </row>
    <row r="6" spans="1:38" s="8" customFormat="1">
      <c r="A6" s="29" t="s">
        <v>29</v>
      </c>
      <c r="B6" s="29">
        <v>36159.993658760912</v>
      </c>
      <c r="C6" s="29">
        <v>35925.568306007553</v>
      </c>
      <c r="D6" s="29">
        <v>36179.225668101724</v>
      </c>
      <c r="E6" s="29">
        <v>36125.082147815287</v>
      </c>
      <c r="F6" s="29">
        <v>35732.643815247371</v>
      </c>
      <c r="G6" s="29">
        <v>36075.501561385725</v>
      </c>
      <c r="H6" s="29">
        <v>36504.015368418361</v>
      </c>
      <c r="I6" s="29">
        <v>36805.606925040607</v>
      </c>
      <c r="J6" s="29">
        <v>38885.828486341285</v>
      </c>
      <c r="K6" s="29">
        <v>39071.346202856628</v>
      </c>
      <c r="L6" s="29">
        <v>38680.856413024165</v>
      </c>
      <c r="M6" s="29">
        <v>39025.901119681192</v>
      </c>
      <c r="N6" s="29">
        <v>37994.462699140473</v>
      </c>
      <c r="O6" s="29">
        <v>37847.905260997075</v>
      </c>
      <c r="P6" s="29">
        <v>38315.730487261935</v>
      </c>
      <c r="Q6" s="29">
        <v>38509.872944254967</v>
      </c>
      <c r="R6" s="29">
        <v>38142.214211229853</v>
      </c>
      <c r="S6" s="29">
        <v>39235.826003398201</v>
      </c>
      <c r="T6" s="29">
        <v>40125.077290422945</v>
      </c>
      <c r="U6" s="29">
        <v>39959.20076853269</v>
      </c>
      <c r="V6" s="29">
        <v>40272.679615087785</v>
      </c>
      <c r="W6" s="29">
        <v>39434.897951419502</v>
      </c>
      <c r="X6" s="29">
        <v>40720.896397709126</v>
      </c>
      <c r="Y6" s="29">
        <v>40727.227315512144</v>
      </c>
      <c r="Z6" s="29">
        <v>40915.487818538313</v>
      </c>
      <c r="AA6" s="29">
        <v>40996.581425631084</v>
      </c>
      <c r="AB6" s="29">
        <v>41446.674664593651</v>
      </c>
      <c r="AC6" s="29">
        <v>41461.553781408969</v>
      </c>
      <c r="AD6" s="29">
        <v>42655.666080313895</v>
      </c>
      <c r="AE6" s="29">
        <v>42279.671681270782</v>
      </c>
      <c r="AF6" s="29">
        <v>42294.710300680541</v>
      </c>
      <c r="AG6" s="29">
        <v>43346.275331471166</v>
      </c>
      <c r="AH6" s="33">
        <v>43299.342944639669</v>
      </c>
      <c r="AI6" s="33">
        <v>43687.560392313761</v>
      </c>
      <c r="AJ6" s="33">
        <v>44510.056244656756</v>
      </c>
      <c r="AK6" s="29">
        <v>43942.570339697879</v>
      </c>
      <c r="AL6" s="53">
        <v>43788.619124127661</v>
      </c>
    </row>
    <row r="7" spans="1:38" s="8" customFormat="1">
      <c r="A7" s="29" t="s">
        <v>30</v>
      </c>
      <c r="B7" s="29">
        <v>49016.577799642204</v>
      </c>
      <c r="C7" s="29">
        <v>47706.140686067083</v>
      </c>
      <c r="D7" s="29">
        <v>48287.50559690933</v>
      </c>
      <c r="E7" s="29">
        <v>48586.562333276837</v>
      </c>
      <c r="F7" s="29">
        <v>48631.614332649508</v>
      </c>
      <c r="G7" s="29">
        <v>48609.849346353039</v>
      </c>
      <c r="H7" s="29">
        <v>49041.023761896889</v>
      </c>
      <c r="I7" s="29">
        <v>48822.17690350832</v>
      </c>
      <c r="J7" s="29">
        <v>49623.843373080388</v>
      </c>
      <c r="K7" s="29">
        <v>49977.84412826383</v>
      </c>
      <c r="L7" s="29">
        <v>49879.403119949246</v>
      </c>
      <c r="M7" s="29">
        <v>50197.677488251858</v>
      </c>
      <c r="N7" s="29">
        <v>50185.170574003052</v>
      </c>
      <c r="O7" s="29">
        <v>50435.3605973546</v>
      </c>
      <c r="P7" s="29">
        <v>51182.034329807066</v>
      </c>
      <c r="Q7" s="29">
        <v>50778.214453775123</v>
      </c>
      <c r="R7" s="29">
        <v>50699.193384448437</v>
      </c>
      <c r="S7" s="29">
        <v>50938.57257070273</v>
      </c>
      <c r="T7" s="29">
        <v>51258.367723286152</v>
      </c>
      <c r="U7" s="29">
        <v>51394.75761765166</v>
      </c>
      <c r="V7" s="29">
        <v>51499.610659618571</v>
      </c>
      <c r="W7" s="29">
        <v>52285.924450232873</v>
      </c>
      <c r="X7" s="29">
        <v>52126.921057364787</v>
      </c>
      <c r="Y7" s="29">
        <v>52110.737670310999</v>
      </c>
      <c r="Z7" s="29">
        <v>51854.930604620495</v>
      </c>
      <c r="AA7" s="29">
        <v>53668.71735204415</v>
      </c>
      <c r="AB7" s="29">
        <v>53374.305801210663</v>
      </c>
      <c r="AC7" s="29">
        <v>53809.144228611578</v>
      </c>
      <c r="AD7" s="29">
        <v>53196.084826067294</v>
      </c>
      <c r="AE7" s="29">
        <v>53034.808508326234</v>
      </c>
      <c r="AF7" s="29">
        <v>53870.214297925675</v>
      </c>
      <c r="AG7" s="29">
        <v>54369.037925708173</v>
      </c>
      <c r="AH7" s="33">
        <v>55001.991907385673</v>
      </c>
      <c r="AI7" s="33">
        <v>54935.620189612622</v>
      </c>
      <c r="AJ7" s="33">
        <v>55914.877336212674</v>
      </c>
      <c r="AK7" s="29">
        <v>56178.708577084799</v>
      </c>
      <c r="AL7" s="53">
        <v>57407.963440891217</v>
      </c>
    </row>
    <row r="8" spans="1:38" s="8" customFormat="1">
      <c r="A8" s="29" t="s">
        <v>31</v>
      </c>
      <c r="B8" s="29">
        <v>45316.759901872407</v>
      </c>
      <c r="C8" s="29">
        <v>46077.079897974174</v>
      </c>
      <c r="D8" s="29">
        <v>46693.723637591291</v>
      </c>
      <c r="E8" s="29">
        <v>46533.194482996943</v>
      </c>
      <c r="F8" s="29">
        <v>46232.996355220443</v>
      </c>
      <c r="G8" s="29">
        <v>47038.247226806183</v>
      </c>
      <c r="H8" s="29">
        <v>47809.039621410688</v>
      </c>
      <c r="I8" s="29">
        <v>48378.341949578084</v>
      </c>
      <c r="J8" s="29">
        <v>51156.503227675443</v>
      </c>
      <c r="K8" s="29">
        <v>51033.455552554129</v>
      </c>
      <c r="L8" s="29">
        <v>50713.473195399245</v>
      </c>
      <c r="M8" s="29">
        <v>50145.690242400095</v>
      </c>
      <c r="N8" s="29">
        <v>51531.606456919217</v>
      </c>
      <c r="O8" s="29">
        <v>49674.152083077679</v>
      </c>
      <c r="P8" s="29">
        <v>50096.233510163001</v>
      </c>
      <c r="Q8" s="29">
        <v>50675.910249139393</v>
      </c>
      <c r="R8" s="29">
        <v>50748.622592242238</v>
      </c>
      <c r="S8" s="29">
        <v>49942.754196425951</v>
      </c>
      <c r="T8" s="29">
        <v>50508.97213194763</v>
      </c>
      <c r="U8" s="29">
        <v>51230.20249196043</v>
      </c>
      <c r="V8" s="29">
        <v>50823.40328713724</v>
      </c>
      <c r="W8" s="29">
        <v>51328.504302499445</v>
      </c>
      <c r="X8" s="29">
        <v>51789.990623048368</v>
      </c>
      <c r="Y8" s="29">
        <v>51398.688485901854</v>
      </c>
      <c r="Z8" s="29">
        <v>53250.78424573232</v>
      </c>
      <c r="AA8" s="29">
        <v>52898.715168997558</v>
      </c>
      <c r="AB8" s="29">
        <v>52784.998636313736</v>
      </c>
      <c r="AC8" s="29">
        <v>53064.756357347862</v>
      </c>
      <c r="AD8" s="29">
        <v>54653.61435271697</v>
      </c>
      <c r="AE8" s="29">
        <v>53388.061195830371</v>
      </c>
      <c r="AF8" s="29">
        <v>54014.547510259225</v>
      </c>
      <c r="AG8" s="29">
        <v>54073.105071837323</v>
      </c>
      <c r="AH8" s="33">
        <v>54031.381250299666</v>
      </c>
      <c r="AI8" s="33">
        <v>54153.76395424144</v>
      </c>
      <c r="AJ8" s="33">
        <v>54592.535537391079</v>
      </c>
      <c r="AK8" s="29">
        <v>55319.731228273158</v>
      </c>
      <c r="AL8" s="53">
        <v>56201.361786138463</v>
      </c>
    </row>
    <row r="9" spans="1:38" s="8" customFormat="1">
      <c r="A9" s="29" t="s">
        <v>32</v>
      </c>
      <c r="B9" s="29">
        <v>39812.930937905163</v>
      </c>
      <c r="C9" s="29">
        <v>39561.791958348782</v>
      </c>
      <c r="D9" s="29">
        <v>40017.503103615723</v>
      </c>
      <c r="E9" s="29">
        <v>40722.840489683258</v>
      </c>
      <c r="F9" s="29">
        <v>40159.615767388117</v>
      </c>
      <c r="G9" s="29">
        <v>40491.884954500092</v>
      </c>
      <c r="H9" s="29">
        <v>40178.601372724188</v>
      </c>
      <c r="I9" s="29">
        <v>41372.793527744914</v>
      </c>
      <c r="J9" s="29">
        <v>40878.108074856376</v>
      </c>
      <c r="K9" s="29">
        <v>42963.503119006898</v>
      </c>
      <c r="L9" s="29">
        <v>41529.210054626368</v>
      </c>
      <c r="M9" s="29">
        <v>42444.691858377242</v>
      </c>
      <c r="N9" s="29">
        <v>42667.157452622698</v>
      </c>
      <c r="O9" s="29">
        <v>41984.147784927445</v>
      </c>
      <c r="P9" s="29">
        <v>41777.259566347697</v>
      </c>
      <c r="Q9" s="29">
        <v>42114.278159881149</v>
      </c>
      <c r="R9" s="29">
        <v>42314.05954389595</v>
      </c>
      <c r="S9" s="29">
        <v>42833.648823752374</v>
      </c>
      <c r="T9" s="29">
        <v>42816.154603576964</v>
      </c>
      <c r="U9" s="29">
        <v>43900.703459322598</v>
      </c>
      <c r="V9" s="29">
        <v>42947.66924954531</v>
      </c>
      <c r="W9" s="29">
        <v>52741.440905834083</v>
      </c>
      <c r="X9" s="29">
        <v>43469.426548088726</v>
      </c>
      <c r="Y9" s="29">
        <v>44134.774352082277</v>
      </c>
      <c r="Z9" s="29">
        <v>45115.5052454092</v>
      </c>
      <c r="AA9" s="29">
        <v>45245.505679459369</v>
      </c>
      <c r="AB9" s="29">
        <v>46336.335056824573</v>
      </c>
      <c r="AC9" s="29">
        <v>45060.012895020678</v>
      </c>
      <c r="AD9" s="29">
        <v>45527.858207782825</v>
      </c>
      <c r="AE9" s="29">
        <v>45584.126607835729</v>
      </c>
      <c r="AF9" s="29">
        <v>45546.83847852442</v>
      </c>
      <c r="AG9" s="29">
        <v>46828.820413115551</v>
      </c>
      <c r="AH9" s="33">
        <v>45135.110555068975</v>
      </c>
      <c r="AI9" s="33">
        <v>45692.2112850747</v>
      </c>
      <c r="AJ9" s="33">
        <v>46990.775486913677</v>
      </c>
      <c r="AK9" s="29">
        <v>47276.406145460234</v>
      </c>
      <c r="AL9" s="53">
        <v>47683.327039846605</v>
      </c>
    </row>
    <row r="10" spans="1:38" s="8" customFormat="1">
      <c r="A10" s="29" t="s">
        <v>33</v>
      </c>
      <c r="B10" s="29">
        <v>47608.070070502727</v>
      </c>
      <c r="C10" s="29">
        <v>47975.568494500541</v>
      </c>
      <c r="D10" s="29">
        <v>48284.416289011679</v>
      </c>
      <c r="E10" s="29">
        <v>48027.796018596222</v>
      </c>
      <c r="F10" s="29">
        <v>47942.433802873777</v>
      </c>
      <c r="G10" s="29">
        <v>48470.489140162477</v>
      </c>
      <c r="H10" s="29">
        <v>48555.574866665149</v>
      </c>
      <c r="I10" s="29">
        <v>48880.060693486907</v>
      </c>
      <c r="J10" s="29">
        <v>48843.069999926323</v>
      </c>
      <c r="K10" s="29">
        <v>48836.068759346112</v>
      </c>
      <c r="L10" s="29">
        <v>49400.83894002028</v>
      </c>
      <c r="M10" s="29">
        <v>49004.42660282983</v>
      </c>
      <c r="N10" s="29">
        <v>49769.819326413482</v>
      </c>
      <c r="O10" s="29">
        <v>49257.640316915255</v>
      </c>
      <c r="P10" s="29">
        <v>49421.572604824054</v>
      </c>
      <c r="Q10" s="29">
        <v>49912.740093194378</v>
      </c>
      <c r="R10" s="29">
        <v>49729.885849384766</v>
      </c>
      <c r="S10" s="29">
        <v>49646.013655962801</v>
      </c>
      <c r="T10" s="29">
        <v>49844.05029233775</v>
      </c>
      <c r="U10" s="29">
        <v>50235.152891022932</v>
      </c>
      <c r="V10" s="29">
        <v>50348.005487520539</v>
      </c>
      <c r="W10" s="29">
        <v>50571.680340731604</v>
      </c>
      <c r="X10" s="29">
        <v>50558.846882203419</v>
      </c>
      <c r="Y10" s="29">
        <v>51219.987024539711</v>
      </c>
      <c r="Z10" s="29">
        <v>51324.438876799548</v>
      </c>
      <c r="AA10" s="29">
        <v>51249.94082919525</v>
      </c>
      <c r="AB10" s="29">
        <v>51122.047989559687</v>
      </c>
      <c r="AC10" s="29">
        <v>51776.77124638344</v>
      </c>
      <c r="AD10" s="29">
        <v>50630.684268106539</v>
      </c>
      <c r="AE10" s="29">
        <v>51556.484195453209</v>
      </c>
      <c r="AF10" s="29">
        <v>51796.573862885773</v>
      </c>
      <c r="AG10" s="29">
        <v>51972.444308462967</v>
      </c>
      <c r="AH10" s="33">
        <v>52354.135671792923</v>
      </c>
      <c r="AI10" s="33">
        <v>52724.90372743208</v>
      </c>
      <c r="AJ10" s="33">
        <v>53041.448604841302</v>
      </c>
      <c r="AK10" s="29">
        <v>53355.326486865764</v>
      </c>
      <c r="AL10" s="53">
        <v>53797.372678881897</v>
      </c>
    </row>
    <row r="11" spans="1:38" s="8" customFormat="1">
      <c r="A11" s="29" t="s">
        <v>34</v>
      </c>
      <c r="B11" s="29">
        <v>40318.369041775142</v>
      </c>
      <c r="C11" s="29">
        <v>41306.26912934384</v>
      </c>
      <c r="D11" s="29">
        <v>41610.869494838778</v>
      </c>
      <c r="E11" s="29">
        <v>42213.654957698825</v>
      </c>
      <c r="F11" s="29">
        <v>40596.38653743075</v>
      </c>
      <c r="G11" s="29">
        <v>43812.069664835428</v>
      </c>
      <c r="H11" s="29">
        <v>41876.590951838072</v>
      </c>
      <c r="I11" s="29">
        <v>41787.309297326596</v>
      </c>
      <c r="J11" s="29">
        <v>41999.919772541049</v>
      </c>
      <c r="K11" s="29">
        <v>42396.836123774825</v>
      </c>
      <c r="L11" s="29">
        <v>43431.263855708123</v>
      </c>
      <c r="M11" s="29">
        <v>43295.393475063036</v>
      </c>
      <c r="N11" s="29">
        <v>43288.764612952975</v>
      </c>
      <c r="O11" s="29">
        <v>43556.421984972061</v>
      </c>
      <c r="P11" s="29">
        <v>43025.756637879713</v>
      </c>
      <c r="Q11" s="29">
        <v>43525.836945496376</v>
      </c>
      <c r="R11" s="29">
        <v>43230.498978905416</v>
      </c>
      <c r="S11" s="29">
        <v>43754.406194453222</v>
      </c>
      <c r="T11" s="29">
        <v>45354.170419698814</v>
      </c>
      <c r="U11" s="29">
        <v>45212.084196889242</v>
      </c>
      <c r="V11" s="29">
        <v>45223.942501770965</v>
      </c>
      <c r="W11" s="29">
        <v>45487.896106177192</v>
      </c>
      <c r="X11" s="29">
        <v>45836.600228823147</v>
      </c>
      <c r="Y11" s="29">
        <v>46506.068636431773</v>
      </c>
      <c r="Z11" s="29">
        <v>45701.573417369269</v>
      </c>
      <c r="AA11" s="29">
        <v>45964.403748225544</v>
      </c>
      <c r="AB11" s="29">
        <v>45767.335119605188</v>
      </c>
      <c r="AC11" s="29">
        <v>46092.590519995319</v>
      </c>
      <c r="AD11" s="29">
        <v>46256.271637234837</v>
      </c>
      <c r="AE11" s="29">
        <v>45866.445266782634</v>
      </c>
      <c r="AF11" s="29">
        <v>46942.428144291895</v>
      </c>
      <c r="AG11" s="29">
        <v>47518.170714161774</v>
      </c>
      <c r="AH11" s="33">
        <v>47597.377716714189</v>
      </c>
      <c r="AI11" s="33">
        <v>47523.664092139072</v>
      </c>
      <c r="AJ11" s="33">
        <v>48962.886794340338</v>
      </c>
      <c r="AK11" s="29">
        <v>48814.43142103462</v>
      </c>
      <c r="AL11" s="53">
        <v>49958.425460121704</v>
      </c>
    </row>
    <row r="12" spans="1:3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AA12" s="5"/>
    </row>
    <row r="14" spans="1:38">
      <c r="I14" s="9" t="s">
        <v>72</v>
      </c>
      <c r="J14" s="9" t="s">
        <v>73</v>
      </c>
      <c r="K14" s="10" t="s">
        <v>35</v>
      </c>
      <c r="L14" s="9" t="s">
        <v>36</v>
      </c>
      <c r="W14" s="31"/>
      <c r="X14" s="31"/>
      <c r="Y14" s="5"/>
      <c r="Z14" s="5"/>
      <c r="AA14" s="32"/>
    </row>
    <row r="15" spans="1:38">
      <c r="I15" s="5">
        <f>(AL3)</f>
        <v>52871.286453510693</v>
      </c>
      <c r="J15" s="5">
        <f>(AH3)</f>
        <v>51044.54883298184</v>
      </c>
      <c r="K15" s="5">
        <f>(I15-J15)</f>
        <v>1826.7376205288529</v>
      </c>
      <c r="L15" s="6">
        <f>(K15/(J15/100))</f>
        <v>3.5787124429406805</v>
      </c>
      <c r="X15" s="5"/>
      <c r="Y15" s="5"/>
      <c r="Z15" s="5"/>
      <c r="AA15" s="32"/>
    </row>
    <row r="16" spans="1:38">
      <c r="X16" s="5"/>
      <c r="Y16" s="5"/>
      <c r="Z16" s="5"/>
      <c r="AA16" s="32"/>
    </row>
    <row r="17" spans="9:27">
      <c r="I17" s="9"/>
      <c r="J17" s="9"/>
      <c r="K17" s="9"/>
      <c r="L17" s="9"/>
      <c r="X17" s="5"/>
      <c r="Y17" s="5"/>
      <c r="Z17" s="5"/>
      <c r="AA17" s="32"/>
    </row>
    <row r="18" spans="9:27">
      <c r="I18" s="29"/>
      <c r="J18" s="29"/>
      <c r="K18" s="5"/>
      <c r="L18" s="6"/>
      <c r="X18" s="5"/>
      <c r="Y18" s="5"/>
      <c r="Z18" s="5"/>
      <c r="AA18" s="32"/>
    </row>
    <row r="19" spans="9:27">
      <c r="X19" s="5"/>
      <c r="Y19" s="5"/>
      <c r="Z19" s="5"/>
      <c r="AA19" s="32"/>
    </row>
    <row r="22" spans="9:27">
      <c r="J22" s="31"/>
      <c r="K22" s="31"/>
      <c r="L22" s="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4525645C44AD45AAB3AA9106B32F60" ma:contentTypeVersion="16" ma:contentTypeDescription="Opret et nyt dokument." ma:contentTypeScope="" ma:versionID="242070d9e81353499b093e04fe5ce2be">
  <xsd:schema xmlns:xsd="http://www.w3.org/2001/XMLSchema" xmlns:xs="http://www.w3.org/2001/XMLSchema" xmlns:p="http://schemas.microsoft.com/office/2006/metadata/properties" xmlns:ns2="214493cc-c5f0-4f42-9d66-609965d104c6" xmlns:ns3="9ee8d028-5f69-422a-8af8-47b83aeb9781" targetNamespace="http://schemas.microsoft.com/office/2006/metadata/properties" ma:root="true" ma:fieldsID="7ec10a62d20ccbc1b11bff11499ece93" ns2:_="" ns3:_="">
    <xsd:import namespace="214493cc-c5f0-4f42-9d66-609965d104c6"/>
    <xsd:import namespace="9ee8d028-5f69-422a-8af8-47b83aeb9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93cc-c5f0-4f42-9d66-609965d10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bd6ad409-ced6-4e7c-be47-5c4a5c5bb8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8d028-5f69-422a-8af8-47b83aeb9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b638c94-593c-4fff-a65a-32c10ef478b8}" ma:internalName="TaxCatchAll" ma:showField="CatchAllData" ma:web="9ee8d028-5f69-422a-8af8-47b83aeb9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e8d028-5f69-422a-8af8-47b83aeb9781">
      <UserInfo>
        <DisplayName>Sif Neldeborg</DisplayName>
        <AccountId>29</AccountId>
        <AccountType/>
      </UserInfo>
      <UserInfo>
        <DisplayName>Juliane Jenvall</DisplayName>
        <AccountId>21</AccountId>
        <AccountType/>
      </UserInfo>
      <UserInfo>
        <DisplayName>Mette Lundberg</DisplayName>
        <AccountId>22</AccountId>
        <AccountType/>
      </UserInfo>
    </SharedWithUsers>
    <TaxCatchAll xmlns="9ee8d028-5f69-422a-8af8-47b83aeb9781" xsi:nil="true"/>
    <lcf76f155ced4ddcb4097134ff3c332f xmlns="214493cc-c5f0-4f42-9d66-609965d104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60CE8B-D14B-4D6D-B76A-C2FE206F51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493cc-c5f0-4f42-9d66-609965d104c6"/>
    <ds:schemaRef ds:uri="9ee8d028-5f69-422a-8af8-47b83aeb9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E9D18E-95DB-41F5-A95E-230D2CED2B70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ee8d028-5f69-422a-8af8-47b83aeb9781"/>
    <ds:schemaRef ds:uri="214493cc-c5f0-4f42-9d66-609965d104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2022-08-03T13:36:45Z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0x010100A94525645C44AD45AAB3AA9106B32F60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</Properties>
</file>